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953" documentId="120_S{2AC9BD13-BADA-5192-A53E-5A8FF88502F6}" xr6:coauthVersionLast="47" xr6:coauthVersionMax="47" xr10:uidLastSave="{FDEEFD6F-AB9B-4571-8ADE-2AA760471007}"/>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4" l="1"/>
  <c r="G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J3" i="4"/>
  <c r="J4" i="4"/>
  <c r="J5" i="4"/>
  <c r="J6" i="4"/>
  <c r="J7" i="4"/>
  <c r="J8" i="4"/>
  <c r="J9" i="4"/>
  <c r="J10" i="4"/>
  <c r="J11" i="4"/>
  <c r="J12" i="4"/>
  <c r="J13" i="4"/>
  <c r="J14" i="4"/>
  <c r="J15" i="4"/>
  <c r="J16" i="4"/>
  <c r="J17" i="4"/>
  <c r="J18" i="4"/>
  <c r="J19" i="4"/>
  <c r="J20" i="4"/>
  <c r="J21" i="4"/>
  <c r="J22" i="4"/>
  <c r="J23" i="4"/>
  <c r="J24" i="4"/>
  <c r="J25" i="4"/>
  <c r="J26" i="4"/>
  <c r="J27" i="4"/>
  <c r="I3" i="4"/>
  <c r="I4" i="4"/>
  <c r="I5" i="4"/>
  <c r="I6" i="4"/>
  <c r="I7" i="4"/>
  <c r="I8" i="4"/>
  <c r="I9" i="4"/>
  <c r="I10" i="4"/>
  <c r="I11" i="4"/>
  <c r="I12" i="4"/>
  <c r="I13" i="4"/>
  <c r="I14" i="4"/>
  <c r="I15" i="4"/>
  <c r="I16" i="4"/>
  <c r="I17" i="4"/>
  <c r="I18" i="4"/>
  <c r="I19" i="4"/>
  <c r="I20" i="4"/>
  <c r="I21" i="4"/>
  <c r="I22" i="4"/>
  <c r="I23" i="4"/>
  <c r="I24" i="4"/>
  <c r="I25" i="4"/>
  <c r="I26" i="4"/>
  <c r="I27" i="4"/>
  <c r="G3" i="4"/>
  <c r="G4" i="4"/>
  <c r="G5" i="4"/>
  <c r="G8" i="4"/>
  <c r="G9" i="4"/>
  <c r="G10" i="4"/>
  <c r="G11" i="4"/>
  <c r="G12" i="4"/>
  <c r="G13" i="4"/>
  <c r="G14" i="4"/>
  <c r="G15" i="4"/>
  <c r="G16" i="4"/>
  <c r="G17" i="4"/>
  <c r="G18" i="4"/>
  <c r="G19" i="4"/>
  <c r="G20" i="4"/>
  <c r="G21" i="4"/>
  <c r="G22" i="4"/>
  <c r="G23" i="4"/>
  <c r="G24" i="4"/>
  <c r="G25" i="4"/>
  <c r="G26" i="4"/>
  <c r="G27" i="4"/>
  <c r="B3" i="4"/>
  <c r="B4" i="4"/>
  <c r="B5" i="4"/>
  <c r="B6" i="4"/>
  <c r="B7" i="4"/>
  <c r="B8" i="4"/>
  <c r="B9" i="4"/>
  <c r="B10" i="4"/>
  <c r="B11" i="4"/>
  <c r="B12" i="4"/>
  <c r="B13" i="4"/>
  <c r="B14" i="4"/>
  <c r="B15" i="4"/>
  <c r="B16" i="4"/>
  <c r="B17" i="4"/>
  <c r="B18" i="4"/>
  <c r="B19" i="4"/>
  <c r="B20" i="4"/>
  <c r="B21" i="4"/>
  <c r="B22" i="4"/>
  <c r="B23" i="4"/>
  <c r="B24" i="4"/>
  <c r="B25" i="4"/>
  <c r="B26" i="4"/>
  <c r="B27"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<sst xmlns="http://schemas.openxmlformats.org/spreadsheetml/2006/main" count="180289" uniqueCount="39129">
  <si>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</si>
  <si>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</si>
  <si>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</si>
  <si>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</si>
  <si>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</si>
  <si>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</si>
  <si>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</si>
  <si>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</si>
  <si>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</si>
  <si>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</si>
  <si>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</si>
  <si>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</si>
  <si>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</si>
  <si>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</si>
  <si>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</si>
  <si>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</si>
  <si>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</si>
  <si>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</si>
  <si>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</si>
  <si>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</si>
  <si>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</si>
  <si>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</si>
  <si>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</si>
  <si>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</si>
  <si>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</si>
  <si>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</si>
  <si>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</si>
  <si>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</si>
  <si>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</si>
  <si>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</si>
  <si>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</si>
  <si>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</si>
  <si>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</si>
  <si>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</si>
  <si>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</si>
  <si>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</si>
  <si>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</si>
  <si>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</si>
  <si>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</si>
  <si>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</si>
  <si>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</si>
  <si>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</si>
  <si>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</si>
  <si>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</si>
  <si>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</si>
  <si>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</si>
  <si>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</si>
  <si>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</si>
  <si>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</si>
  <si>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</si>
  <si>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</si>
  <si>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</si>
  <si>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</si>
  <si>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</si>
  <si>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</si>
  <si>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</si>
  <si>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</si>
  <si>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</si>
  <si>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</si>
  <si>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</si>
  <si>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</si>
  <si>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</si>
  <si>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</si>
  <si>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</si>
  <si>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</si>
  <si>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</si>
  <si>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</si>
  <si>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</si>
  <si>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</si>
  <si>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</si>
  <si>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</si>
  <si>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</si>
  <si>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</si>
  <si>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</si>
  <si>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</si>
  <si>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</si>
  <si>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</si>
  <si>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</si>
  <si>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</si>
  <si>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</si>
  <si>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</si>
  <si>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</si>
  <si>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</si>
  <si>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</si>
  <si>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</si>
  <si>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</si>
  <si>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</si>
  <si>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</si>
  <si>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</si>
  <si>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</si>
  <si>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</si>
  <si>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</si>
  <si>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</si>
  <si>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</si>
  <si>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</si>
  <si>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</si>
  <si>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</si>
  <si>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</si>
  <si>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</si>
  <si>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</si>
  <si>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</si>
  <si>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</si>
  <si>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</si>
  <si>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</si>
  <si>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</si>
  <si>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</si>
  <si>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</si>
  <si>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</si>
  <si>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</si>
  <si>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</si>
  <si>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</si>
  <si>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</si>
  <si>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</si>
  <si>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</si>
  <si>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</si>
  <si>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</si>
  <si>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</si>
  <si>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</si>
  <si>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</si>
  <si>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</si>
  <si>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</si>
  <si>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</si>
  <si>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</si>
  <si>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</si>
  <si>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</si>
  <si>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</si>
  <si>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</si>
  <si>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</si>
  <si>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</si>
  <si>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</si>
  <si>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</si>
  <si>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</si>
  <si>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</si>
  <si>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</si>
  <si>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</si>
  <si>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</si>
  <si>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</si>
  <si>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</si>
  <si>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</si>
  <si>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</si>
  <si>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</si>
  <si>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</si>
  <si>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</si>
  <si>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</si>
  <si>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</si>
  <si>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</si>
  <si>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</si>
  <si>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</si>
  <si>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</si>
  <si>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</si>
  <si>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</si>
  <si>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</si>
  <si>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</si>
  <si>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</si>
  <si>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</si>
  <si>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</si>
  <si>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</si>
  <si>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</si>
  <si>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</si>
  <si>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</si>
  <si>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</si>
  <si>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</si>
  <si>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</si>
  <si>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</si>
  <si>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</si>
  <si>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</si>
  <si>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</si>
  <si>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</si>
  <si>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</si>
  <si>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</si>
  <si>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</si>
  <si>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</si>
  <si>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</si>
  <si>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</si>
  <si>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</si>
  <si>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</si>
  <si>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</si>
  <si>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</si>
  <si>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</si>
  <si>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</si>
  <si>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</si>
  <si>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</si>
  <si>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</si>
  <si>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</si>
  <si>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</si>
  <si>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</si>
  <si>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</si>
  <si>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</si>
  <si>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</si>
  <si>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</si>
  <si>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</si>
  <si>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</si>
  <si>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</si>
  <si>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</si>
  <si>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</si>
  <si>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</si>
  <si>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</si>
  <si>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</si>
  <si>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</si>
  <si>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</si>
  <si>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</si>
  <si>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</si>
  <si>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</si>
  <si>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</si>
  <si>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</si>
  <si>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</si>
  <si>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</si>
  <si>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</si>
  <si>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</si>
  <si>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</si>
  <si>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</si>
  <si>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</si>
  <si>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</si>
  <si>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</si>
  <si>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</si>
  <si>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</si>
  <si>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</si>
  <si>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</si>
  <si>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</si>
  <si>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</si>
  <si>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</si>
  <si>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</si>
  <si>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</si>
  <si>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</si>
  <si>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</si>
  <si>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</si>
  <si>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</si>
  <si>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</si>
  <si>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</si>
  <si>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</si>
  <si>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</si>
  <si>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</si>
  <si>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</si>
  <si>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</si>
  <si>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</si>
  <si>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</si>
  <si>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</si>
  <si>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</si>
  <si>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</si>
  <si>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</si>
  <si>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</si>
  <si>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</si>
  <si>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</si>
  <si>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</si>
  <si>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</si>
  <si>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</si>
  <si>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</si>
  <si>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</si>
  <si>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</si>
  <si>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</si>
  <si>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</si>
  <si>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</si>
  <si>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</si>
  <si>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</si>
  <si>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</si>
  <si>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</si>
  <si>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</si>
  <si>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</si>
  <si>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</si>
  <si>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</si>
  <si>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</si>
  <si>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</si>
  <si>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</si>
  <si>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</si>
  <si>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</si>
  <si>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</si>
  <si>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</si>
  <si>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</si>
  <si>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</si>
  <si>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</si>
  <si>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</si>
  <si>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</si>
  <si>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</si>
  <si>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</si>
  <si>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</si>
  <si>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</si>
  <si>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</si>
  <si>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</si>
  <si>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</si>
  <si>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</si>
  <si>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</si>
  <si>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</si>
  <si>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</si>
  <si>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</si>
  <si>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</si>
  <si>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</si>
  <si>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</si>
  <si>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</si>
  <si>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</si>
  <si>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</si>
  <si>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</si>
  <si>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</si>
  <si>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</si>
  <si>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</si>
  <si>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</si>
  <si>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</si>
  <si>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</si>
  <si>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</si>
  <si>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</si>
  <si>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</si>
  <si>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</si>
  <si>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</si>
  <si>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</si>
  <si>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</si>
  <si>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</si>
  <si>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</si>
  <si>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</si>
  <si>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</si>
  <si>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</si>
  <si>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</si>
  <si>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</si>
  <si>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</si>
  <si>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</si>
  <si>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</si>
  <si>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</si>
  <si>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</si>
  <si>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</si>
  <si>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</si>
  <si>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</si>
  <si>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</si>
  <si>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</si>
  <si>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</si>
  <si>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</si>
  <si>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</si>
  <si>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</si>
  <si>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</si>
  <si>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</si>
  <si>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</si>
  <si>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</si>
  <si>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</si>
  <si>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</si>
  <si>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</si>
  <si>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</si>
  <si>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</si>
  <si>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</si>
  <si>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</si>
  <si>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</si>
  <si>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</si>
  <si>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</si>
  <si>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</si>
  <si>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</si>
  <si>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</si>
  <si>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</si>
  <si>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</si>
  <si>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</si>
  <si>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</si>
  <si>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</si>
  <si>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</si>
  <si>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</si>
  <si>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</si>
  <si>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</si>
  <si>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</si>
  <si>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</si>
  <si>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</si>
  <si>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</si>
  <si>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</si>
  <si>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</si>
  <si>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</si>
  <si>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</si>
  <si>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</si>
  <si>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</si>
  <si>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</si>
  <si>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</si>
  <si>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</si>
  <si>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</si>
  <si>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</si>
  <si>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</si>
  <si>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</si>
  <si>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</si>
  <si>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</si>
  <si>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</si>
  <si>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</si>
  <si>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</si>
  <si>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</si>
  <si>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</si>
  <si>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</si>
  <si>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</si>
  <si>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</si>
  <si>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</si>
  <si>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</si>
  <si>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</si>
  <si>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</si>
  <si>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</si>
  <si>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</si>
  <si>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</si>
  <si>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</si>
  <si>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</si>
  <si>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</si>
  <si>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</si>
  <si>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</si>
  <si>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</si>
  <si>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</si>
  <si>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</si>
  <si>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</si>
  <si>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</si>
  <si>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</si>
  <si>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</si>
  <si>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</si>
  <si>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</si>
  <si>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</si>
  <si>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</si>
  <si>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</si>
  <si>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</si>
  <si>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</si>
  <si>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</si>
  <si>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</si>
  <si>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</si>
  <si>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</si>
  <si>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</si>
  <si>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</si>
  <si>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</si>
  <si>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</si>
  <si>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</si>
  <si>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</si>
  <si>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</si>
  <si>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</si>
  <si>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</si>
  <si>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</si>
  <si>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</si>
  <si>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</si>
  <si>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</si>
  <si>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</si>
  <si>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</si>
  <si>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</si>
  <si>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</si>
  <si>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</si>
  <si>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</si>
  <si>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</si>
  <si>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</si>
  <si>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</si>
  <si>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</si>
  <si>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</si>
  <si>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</si>
  <si>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</si>
  <si>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</si>
  <si>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</si>
  <si>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</si>
  <si>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</si>
  <si>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</si>
  <si>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</si>
  <si>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</si>
  <si>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</si>
  <si>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</si>
  <si>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</si>
  <si>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</si>
  <si>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</si>
  <si>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</si>
  <si>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</si>
  <si>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</si>
  <si>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</si>
  <si>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</si>
  <si>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</si>
  <si>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</si>
  <si>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</si>
  <si>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</si>
  <si>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</si>
  <si>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</si>
  <si>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</si>
  <si>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</si>
  <si>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</si>
  <si>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</si>
  <si>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</si>
  <si>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</si>
  <si>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</si>
  <si>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</si>
  <si>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</si>
  <si>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</si>
  <si>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</si>
  <si>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</si>
  <si>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</si>
  <si>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</si>
  <si>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</si>
  <si>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</si>
  <si>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</si>
  <si>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</si>
  <si>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</si>
  <si>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</si>
  <si>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</si>
  <si>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</si>
  <si>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</si>
  <si>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</si>
  <si>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</si>
  <si>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</si>
  <si>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</si>
  <si>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</si>
  <si>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</si>
  <si>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</si>
  <si>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</si>
  <si>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</si>
  <si>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</si>
  <si>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</si>
  <si>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</si>
  <si>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</si>
  <si>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</si>
  <si>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</si>
  <si>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</si>
  <si>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</si>
  <si>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</si>
  <si>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</si>
  <si>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</si>
  <si>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</si>
  <si>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</si>
  <si>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</si>
  <si>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</si>
  <si>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</si>
  <si>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</si>
  <si>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</si>
  <si>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</si>
  <si>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</si>
  <si>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</si>
  <si>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</si>
  <si>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</si>
  <si>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</si>
  <si>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</si>
  <si>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</si>
  <si>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</si>
  <si>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</si>
  <si>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</si>
  <si>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</si>
  <si>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</si>
  <si>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</si>
  <si>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</si>
  <si>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</si>
  <si>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</si>
  <si>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</si>
  <si>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</si>
  <si>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</si>
  <si>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</si>
  <si>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</si>
  <si>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</si>
  <si>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</si>
  <si>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</si>
  <si>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</si>
  <si>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</si>
  <si>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</si>
  <si>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</si>
  <si>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</si>
  <si>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</si>
  <si>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</si>
  <si>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</si>
  <si>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</si>
  <si>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</si>
  <si>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</si>
  <si>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</si>
  <si>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</si>
  <si>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</si>
  <si>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</si>
  <si>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</si>
  <si>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</si>
  <si>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</si>
  <si>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</si>
  <si>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</si>
  <si>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</si>
  <si>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</si>
  <si>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</si>
  <si>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</si>
  <si>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</si>
  <si>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</si>
  <si>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</si>
  <si>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</si>
  <si>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</si>
  <si>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</si>
  <si>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</si>
  <si>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</si>
  <si>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</si>
  <si>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</si>
  <si>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</si>
  <si>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</si>
  <si>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</si>
  <si>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</si>
  <si>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</si>
  <si>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</si>
  <si>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</si>
  <si>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</si>
  <si>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</si>
  <si>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</si>
  <si>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</si>
  <si>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</si>
  <si>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</si>
  <si>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</si>
  <si>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</si>
  <si>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</si>
  <si>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</si>
  <si>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</si>
  <si>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</si>
  <si>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</si>
  <si>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</si>
  <si>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</si>
  <si>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</si>
  <si>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</si>
  <si>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</si>
  <si>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</si>
  <si>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</si>
  <si>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</si>
  <si>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</si>
  <si>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</si>
  <si>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</si>
  <si>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</si>
  <si>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</si>
  <si>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</si>
  <si>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</si>
  <si>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</si>
  <si>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</si>
  <si>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</si>
  <si>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</si>
  <si>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</si>
  <si>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</si>
  <si>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</si>
  <si>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</si>
  <si>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</si>
  <si>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</si>
  <si>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</si>
  <si>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</si>
  <si>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</si>
  <si>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</si>
  <si>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</si>
  <si>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</si>
  <si>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</si>
  <si>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</si>
  <si>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</si>
  <si>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</si>
  <si>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</si>
  <si>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</si>
  <si>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</si>
  <si>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</si>
  <si>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</si>
  <si>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</si>
  <si>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</si>
  <si>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</si>
  <si>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</si>
  <si>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</si>
  <si>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</si>
  <si>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</si>
  <si>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</si>
  <si>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</si>
  <si>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</si>
  <si>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</si>
  <si>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</si>
  <si>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</si>
  <si>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</si>
  <si>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</si>
  <si>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</si>
  <si>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</si>
  <si>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</si>
  <si>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</si>
  <si>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</si>
  <si>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</si>
  <si>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</si>
  <si>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</si>
  <si>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</si>
  <si>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</si>
  <si>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</si>
  <si>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</si>
  <si>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</si>
  <si>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</si>
  <si>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</si>
  <si>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</si>
  <si>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</si>
  <si>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</si>
  <si>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</si>
  <si>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</si>
  <si>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</si>
  <si>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</si>
  <si>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</si>
  <si>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</si>
  <si>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</si>
  <si>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</si>
  <si>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</si>
  <si>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</si>
  <si>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</si>
  <si>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</si>
  <si>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</si>
  <si>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</si>
  <si>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</si>
  <si>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</si>
  <si>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</si>
  <si>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</si>
  <si>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</si>
  <si>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</si>
  <si>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</si>
  <si>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</si>
  <si>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</si>
  <si>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</si>
  <si>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</si>
  <si>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</si>
  <si>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</si>
  <si>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</si>
  <si>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</si>
  <si>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</si>
  <si>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</si>
  <si>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</si>
  <si>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</si>
  <si>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</si>
  <si>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</si>
  <si>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</si>
  <si>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</si>
  <si>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</si>
  <si>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</si>
  <si>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</si>
  <si>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</si>
  <si>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</si>
  <si>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</si>
  <si>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</si>
  <si>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</si>
  <si>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</si>
  <si>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</si>
  <si>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</si>
  <si>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</si>
  <si>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</si>
  <si>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</si>
  <si>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</si>
  <si>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</si>
  <si>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</si>
  <si>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</si>
  <si>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</si>
  <si>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</si>
  <si>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</si>
  <si>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</si>
  <si>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</si>
  <si>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</si>
  <si>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</si>
  <si>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</si>
  <si>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</si>
  <si>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</si>
  <si>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</si>
  <si>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</si>
  <si>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</si>
  <si>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</si>
  <si>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</si>
  <si>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</si>
  <si>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</si>
  <si>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</si>
  <si>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</si>
  <si>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</si>
  <si>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</si>
  <si>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</si>
  <si>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</si>
  <si>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</si>
  <si>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</si>
  <si>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</si>
  <si>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</si>
  <si>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</si>
  <si>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</si>
  <si>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</si>
  <si>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</si>
  <si>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</si>
  <si>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</si>
  <si>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</si>
  <si>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</si>
  <si>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</si>
  <si>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</si>
  <si>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</si>
  <si>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</si>
  <si>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</si>
  <si>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</si>
  <si>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</si>
  <si>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</si>
  <si>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</si>
  <si>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</si>
  <si>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</si>
  <si>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</si>
  <si>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</si>
  <si>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</si>
  <si>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</si>
  <si>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</si>
  <si>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</si>
  <si>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</si>
  <si>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</si>
  <si>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</si>
  <si>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</si>
  <si>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</si>
  <si>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</si>
  <si>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</si>
  <si>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</si>
  <si>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</si>
  <si>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</si>
  <si>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</si>
  <si>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</si>
  <si>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</si>
  <si>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</si>
  <si>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</si>
  <si>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</si>
  <si>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</si>
  <si>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</si>
  <si>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</si>
  <si>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</si>
  <si>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</si>
  <si>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</si>
  <si>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</si>
  <si>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</si>
  <si>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</si>
  <si>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</si>
  <si>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</si>
  <si>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</si>
  <si>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</si>
  <si>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</si>
  <si>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</si>
  <si>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</si>
  <si>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</si>
  <si>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</si>
  <si>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</si>
  <si>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</si>
  <si>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</si>
  <si>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</si>
  <si>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</si>
  <si>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</si>
  <si>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</si>
  <si>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</si>
  <si>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</si>
  <si>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</si>
  <si>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</si>
  <si>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</si>
  <si>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</si>
  <si>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</si>
  <si>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</si>
  <si>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</si>
  <si>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</si>
  <si>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</si>
  <si>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</si>
  <si>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</si>
  <si>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</si>
  <si>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</si>
  <si>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</si>
  <si>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</si>
  <si>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</si>
  <si>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</si>
  <si>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</si>
  <si>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</si>
  <si>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</si>
  <si>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</si>
  <si>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</si>
  <si>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</si>
  <si>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</si>
  <si>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</si>
  <si>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</si>
  <si>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</si>
  <si>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</si>
  <si>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</si>
  <si>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</si>
  <si>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</si>
  <si>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</si>
  <si>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</si>
  <si>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</si>
  <si>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</si>
  <si>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</si>
  <si>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</si>
  <si>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</si>
  <si>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</si>
  <si>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</si>
  <si>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</si>
  <si>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</si>
  <si>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</si>
  <si>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</si>
  <si>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</si>
  <si>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</si>
  <si>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</si>
  <si>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</si>
  <si>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</si>
  <si>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</si>
  <si>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</si>
  <si>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</si>
  <si>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</si>
  <si>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</si>
  <si>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</si>
  <si>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</si>
  <si>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</si>
  <si>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</si>
  <si>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</si>
  <si>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</si>
  <si>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</si>
  <si>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</si>
  <si>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</si>
  <si>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</si>
  <si>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</si>
  <si>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</si>
  <si>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</si>
  <si>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</si>
  <si>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</si>
  <si>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</si>
  <si>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</si>
  <si>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</si>
  <si>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</si>
  <si>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</si>
  <si>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</si>
  <si>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</si>
  <si>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</si>
  <si>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</si>
  <si>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</si>
  <si>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</si>
  <si>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</si>
  <si>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</si>
  <si>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</si>
  <si>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</si>
  <si>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</si>
  <si>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</si>
  <si>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</si>
  <si>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</si>
  <si>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</si>
  <si>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</si>
  <si>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</si>
  <si>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</si>
  <si>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</si>
  <si>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</si>
  <si>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</si>
  <si>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</si>
  <si>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</si>
  <si>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</si>
  <si>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</si>
  <si>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</si>
  <si>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</si>
  <si>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</si>
  <si>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</si>
  <si>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</si>
  <si>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</si>
  <si>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</si>
  <si>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</si>
  <si>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</si>
  <si>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</si>
  <si>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</si>
  <si>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</si>
  <si>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</si>
  <si>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</si>
  <si>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</si>
  <si>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</si>
  <si>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</si>
  <si>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</si>
  <si>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</si>
  <si>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</si>
  <si>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</si>
  <si>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</si>
  <si>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</si>
  <si>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</si>
  <si>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</si>
  <si>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</si>
  <si>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</si>
  <si>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</si>
  <si>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</si>
  <si>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</si>
  <si>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</si>
  <si>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</si>
  <si>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</si>
  <si>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</si>
  <si>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</si>
  <si>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</si>
  <si>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</si>
  <si>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</si>
  <si>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</si>
  <si>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</si>
  <si>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</si>
  <si>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</si>
  <si>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</si>
  <si>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</si>
  <si>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</si>
  <si>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</si>
  <si>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</si>
  <si>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</si>
  <si>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</si>
  <si>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</si>
  <si>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</si>
  <si>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</si>
  <si>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</si>
  <si>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</si>
  <si>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</si>
  <si>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</si>
  <si>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</si>
  <si>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</si>
  <si>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</si>
  <si>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</si>
  <si>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</si>
  <si>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</si>
  <si>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</si>
  <si>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</si>
  <si>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</si>
  <si>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</si>
  <si>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</si>
  <si>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</si>
  <si>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</si>
  <si>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</si>
  <si>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</si>
  <si>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</si>
  <si>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</si>
  <si>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</si>
  <si>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</si>
  <si>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</si>
  <si>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</si>
  <si>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</si>
  <si>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</si>
  <si>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</si>
  <si>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</si>
  <si>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</si>
  <si>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</si>
  <si>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</si>
  <si>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</si>
  <si>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</si>
  <si>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</si>
  <si>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</si>
  <si>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</si>
  <si>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</si>
  <si>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</si>
  <si>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</si>
  <si>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</si>
  <si>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</si>
  <si>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</si>
  <si>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</si>
  <si>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</si>
  <si>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</si>
  <si>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</si>
  <si>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</si>
  <si>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</si>
  <si>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</si>
  <si>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</si>
  <si>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</si>
  <si>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</si>
  <si>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</si>
  <si>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</si>
  <si>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</si>
  <si>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</si>
  <si>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</si>
  <si>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</si>
  <si>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</si>
  <si>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</si>
  <si>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</si>
  <si>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</si>
  <si>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</si>
  <si>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</si>
  <si>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</si>
  <si>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</si>
  <si>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</si>
  <si>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</si>
  <si>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</si>
  <si>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</si>
  <si>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</si>
  <si>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</si>
  <si>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</si>
  <si>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</si>
  <si>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</si>
  <si>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</si>
  <si>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</si>
  <si>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</si>
  <si>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</si>
  <si>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</si>
  <si>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</si>
  <si>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</si>
  <si>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</si>
  <si>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</si>
  <si>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</si>
  <si>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</si>
  <si>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</si>
  <si>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</si>
  <si>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</si>
  <si>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</si>
  <si>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</si>
  <si>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</si>
  <si>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</si>
  <si>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</si>
  <si>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</si>
  <si>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</si>
  <si>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</si>
  <si>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</si>
  <si>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</si>
  <si>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</si>
  <si>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</si>
  <si>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</si>
  <si>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</si>
  <si>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</si>
  <si>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</si>
  <si>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</si>
  <si>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</si>
  <si>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</si>
  <si>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</si>
  <si>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</si>
  <si>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</si>
  <si>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</si>
  <si>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</si>
  <si>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</si>
  <si>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</si>
  <si>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</si>
  <si>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</si>
  <si>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</si>
  <si>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</si>
  <si>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</si>
  <si>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</si>
  <si>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</si>
  <si>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</si>
  <si>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</si>
  <si>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</si>
  <si>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</si>
  <si>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</si>
  <si>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</si>
  <si>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</si>
  <si>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</si>
  <si>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</si>
  <si>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</si>
  <si>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</si>
  <si>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</si>
  <si>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</si>
  <si>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</si>
  <si>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</si>
  <si>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</si>
  <si>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</si>
  <si>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</si>
  <si>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</si>
  <si>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</si>
  <si>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</si>
  <si>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</si>
  <si>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</si>
  <si>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</si>
  <si>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</si>
  <si>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</si>
  <si>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</si>
  <si>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</si>
  <si>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</si>
  <si>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</si>
  <si>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</si>
  <si>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</si>
  <si>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</si>
  <si>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</si>
  <si>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</si>
  <si>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</si>
  <si>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</si>
  <si>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</si>
  <si>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</si>
  <si>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</si>
  <si>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</si>
  <si>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</si>
  <si>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</si>
  <si>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</si>
  <si>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</si>
  <si>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</si>
  <si>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</si>
  <si>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</si>
  <si>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</si>
  <si>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</si>
  <si>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</si>
  <si>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</si>
  <si>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</si>
  <si>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</si>
  <si>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</si>
  <si>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</si>
  <si>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</si>
  <si>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</si>
  <si>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</si>
  <si>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</si>
  <si>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</si>
  <si>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</si>
  <si>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</si>
  <si>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</si>
  <si>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</si>
  <si>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</si>
  <si>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</si>
  <si>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</si>
  <si>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</si>
  <si>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</si>
  <si>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</si>
  <si>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</si>
  <si>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</si>
  <si>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</si>
  <si>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</si>
  <si>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</si>
  <si>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</si>
  <si>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</si>
  <si>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</si>
  <si>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</si>
  <si>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</si>
  <si>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</si>
  <si>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</si>
  <si>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</si>
  <si>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</si>
  <si>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</si>
  <si>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</si>
  <si>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</si>
  <si>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</si>
  <si>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</si>
  <si>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</si>
  <si>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</si>
  <si>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</si>
  <si>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</si>
  <si>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</si>
  <si>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</si>
  <si>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</si>
  <si>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</si>
  <si>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</si>
  <si>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</si>
  <si>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</si>
  <si>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</si>
  <si>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</si>
  <si>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</si>
  <si>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</si>
  <si>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</si>
  <si>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</si>
  <si>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</si>
  <si>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</si>
  <si>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</si>
  <si>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</si>
  <si>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</si>
  <si>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</si>
  <si>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</si>
  <si>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</si>
  <si>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</si>
  <si>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</si>
  <si>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</si>
  <si>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</si>
  <si>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</si>
  <si>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</si>
  <si>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</si>
  <si>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</si>
  <si>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</si>
  <si>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</si>
  <si>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</si>
  <si>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</si>
  <si>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</si>
  <si>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</si>
  <si>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</si>
  <si>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</si>
  <si>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</si>
  <si>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</si>
  <si>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</si>
  <si>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</si>
  <si>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</si>
  <si>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</si>
  <si>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</si>
  <si>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</si>
  <si>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</si>
  <si>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</si>
  <si>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</si>
  <si>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</si>
  <si>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</si>
  <si>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</si>
  <si>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</si>
  <si>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</si>
  <si>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</si>
  <si>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</si>
  <si>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</si>
  <si>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</si>
  <si>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</si>
  <si>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</si>
  <si>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</si>
  <si>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</si>
  <si>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</si>
  <si>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</si>
  <si>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</si>
  <si>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</si>
  <si>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</si>
  <si>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</si>
  <si>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</si>
  <si>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</si>
  <si>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</si>
  <si>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</si>
  <si>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</si>
  <si>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</si>
  <si>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</si>
  <si>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</si>
  <si>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</si>
  <si>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</si>
  <si>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</si>
  <si>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</si>
  <si>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</si>
  <si>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</si>
  <si>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</si>
  <si>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</si>
  <si>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</si>
  <si>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</si>
  <si>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</si>
  <si>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</si>
  <si>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</si>
  <si>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</si>
  <si>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</si>
  <si>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</si>
  <si>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</si>
  <si>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</si>
  <si>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</si>
  <si>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</si>
  <si>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</si>
  <si>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</si>
  <si>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</si>
  <si>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</si>
  <si>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</si>
  <si>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</si>
  <si>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</si>
  <si>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</si>
  <si>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</si>
  <si>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</si>
  <si>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</si>
  <si>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</si>
  <si>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</si>
  <si>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</si>
  <si>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</si>
  <si>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</si>
  <si>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</si>
  <si>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</si>
  <si>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</si>
  <si>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</si>
  <si>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</si>
  <si>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</si>
  <si>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</si>
  <si>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</si>
  <si>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</si>
  <si>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</si>
  <si>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</si>
  <si>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</si>
  <si>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</si>
  <si>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</si>
  <si>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</si>
  <si>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</si>
  <si>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</si>
  <si>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</si>
  <si>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</si>
  <si>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</si>
  <si>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</si>
  <si>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</si>
  <si>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</si>
  <si>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</si>
  <si>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</si>
  <si>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</si>
  <si>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</si>
  <si>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</si>
  <si>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</si>
  <si>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</si>
  <si>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</si>
  <si>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</si>
  <si>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</si>
  <si>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</si>
  <si>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</si>
  <si>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</si>
  <si>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</si>
  <si>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</si>
  <si>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</si>
  <si>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</si>
  <si>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</si>
  <si>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</si>
  <si>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</si>
  <si>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</si>
  <si>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</si>
  <si>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</si>
  <si>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</si>
  <si>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</si>
  <si>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</si>
  <si>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</si>
  <si>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</si>
  <si>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</si>
  <si>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</si>
  <si>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</si>
  <si>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</si>
  <si>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</si>
  <si>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</si>
  <si>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</si>
  <si>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</si>
  <si>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</si>
  <si>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</si>
  <si>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</si>
  <si>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</si>
  <si>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</si>
  <si>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</si>
  <si>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</si>
  <si>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</si>
  <si>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</si>
  <si>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</si>
  <si>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</si>
  <si>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</si>
  <si>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</si>
  <si>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</si>
  <si>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</si>
  <si>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</si>
  <si>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</si>
  <si>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</si>
  <si>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</si>
  <si>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</si>
  <si>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</si>
  <si>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</si>
  <si>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</si>
  <si>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</si>
  <si>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</si>
  <si>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</si>
  <si>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</si>
  <si>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</si>
  <si>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</si>
  <si>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</si>
  <si>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</si>
  <si>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</si>
  <si>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</si>
  <si>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</si>
  <si>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</si>
  <si>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</si>
  <si>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</si>
  <si>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</si>
  <si>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</si>
  <si>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</si>
  <si>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</si>
  <si>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</si>
  <si>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</si>
  <si>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</si>
  <si>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</si>
  <si>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</si>
  <si>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</si>
  <si>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</si>
  <si>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</si>
  <si>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</si>
  <si>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</si>
  <si>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</si>
  <si>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</si>
  <si>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</si>
  <si>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</si>
  <si>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</si>
  <si>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</si>
  <si>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</si>
  <si>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</si>
  <si>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</si>
  <si>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</si>
  <si>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</si>
  <si>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</si>
  <si>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</si>
  <si>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</si>
  <si>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</si>
  <si>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</si>
  <si>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</si>
  <si>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</si>
  <si>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</si>
  <si>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</si>
  <si>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</si>
  <si>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</si>
  <si>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</si>
  <si>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</si>
  <si>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</si>
  <si>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</si>
  <si>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</si>
  <si>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</si>
  <si>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</si>
  <si>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</si>
  <si>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</si>
  <si>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</si>
  <si>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</si>
  <si>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</si>
  <si>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</si>
  <si>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</si>
  <si>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</si>
  <si>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</si>
  <si>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</si>
  <si>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</si>
  <si>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</si>
  <si>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</si>
  <si>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</si>
  <si>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</si>
  <si>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</si>
  <si>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</si>
  <si>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</si>
  <si>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</si>
  <si>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</si>
  <si>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</si>
  <si>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</si>
  <si>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</si>
  <si>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</si>
  <si>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</si>
  <si>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</si>
  <si>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</si>
  <si>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</si>
  <si>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</si>
  <si>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</si>
  <si>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</si>
  <si>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</si>
  <si>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</si>
  <si>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</si>
  <si>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</si>
  <si>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</si>
  <si>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</si>
  <si>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</si>
  <si>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</si>
  <si>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</si>
  <si>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</si>
  <si>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</si>
  <si>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</si>
  <si>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</si>
  <si>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</si>
  <si>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</si>
  <si>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</si>
  <si>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</si>
  <si>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</si>
  <si>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</si>
  <si>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</si>
  <si>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</si>
  <si>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</si>
  <si>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</si>
  <si>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</si>
  <si>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</si>
  <si>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</si>
  <si>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</si>
  <si>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</si>
  <si>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</si>
  <si>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</si>
  <si>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</si>
  <si>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</si>
  <si>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</si>
  <si>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</si>
  <si>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</si>
  <si>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</si>
  <si>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</si>
  <si>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</si>
  <si>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</si>
  <si>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</si>
  <si>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</si>
  <si>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</si>
  <si>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</si>
  <si>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</si>
  <si>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</si>
  <si>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</si>
  <si>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</si>
  <si>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</si>
  <si>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</si>
  <si>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</si>
  <si>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</si>
  <si>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</si>
  <si>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</si>
  <si>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</si>
  <si>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</si>
  <si>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</si>
  <si>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</si>
  <si>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</si>
  <si>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</si>
  <si>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</si>
  <si>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</si>
  <si>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</si>
  <si>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</si>
  <si>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</si>
  <si>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</si>
  <si>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</si>
  <si>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</si>
  <si>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</si>
  <si>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</si>
  <si>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</si>
  <si>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</si>
  <si>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</si>
  <si>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</si>
  <si>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</si>
  <si>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</si>
  <si>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</si>
  <si>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</si>
  <si>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</si>
  <si>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</si>
  <si>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</si>
  <si>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</si>
  <si>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</si>
  <si>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</si>
  <si>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</si>
  <si>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</si>
  <si>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</si>
  <si>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</si>
  <si>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</si>
  <si>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</si>
  <si>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</si>
  <si>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</si>
  <si>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</si>
  <si>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</si>
  <si>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</si>
  <si>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</si>
  <si>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</si>
  <si>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</si>
  <si>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</si>
  <si>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</si>
  <si>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</si>
  <si>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</si>
  <si>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</si>
  <si>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</si>
  <si>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</si>
  <si>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</si>
  <si>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</si>
  <si>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</si>
  <si>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</si>
  <si>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</si>
  <si>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</si>
  <si>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</si>
  <si>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</si>
  <si>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</si>
  <si>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</si>
  <si>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</si>
  <si>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</si>
  <si>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</si>
  <si>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</si>
  <si>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</si>
  <si>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</si>
  <si>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</si>
  <si>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</si>
  <si>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</si>
  <si>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</si>
  <si>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</si>
  <si>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</si>
  <si>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</si>
  <si>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</si>
  <si>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</si>
  <si>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</si>
  <si>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</si>
  <si>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</si>
  <si>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</si>
  <si>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</si>
  <si>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</si>
  <si>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</si>
  <si>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</si>
  <si>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</si>
  <si>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</si>
  <si>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</si>
  <si>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</si>
  <si>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</si>
  <si>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</si>
  <si>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</si>
  <si>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</si>
  <si>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</si>
  <si>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</si>
  <si>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</si>
  <si>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</si>
  <si>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</si>
  <si>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</si>
  <si>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</si>
  <si>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</si>
  <si>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</si>
  <si>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</si>
  <si>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</si>
  <si>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</si>
  <si>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</si>
  <si>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</si>
  <si>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</si>
  <si>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</si>
  <si>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</si>
  <si>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</si>
  <si>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</si>
  <si>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</si>
  <si>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</si>
  <si>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</si>
  <si>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</si>
  <si>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</si>
  <si>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</si>
  <si>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</si>
  <si>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</si>
  <si>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</si>
  <si>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</si>
  <si>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</si>
  <si>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</si>
  <si>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</si>
  <si>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</si>
  <si>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</si>
  <si>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</si>
  <si>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</si>
  <si>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</si>
  <si>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</si>
  <si>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</si>
  <si>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</si>
  <si>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</si>
  <si>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</si>
  <si>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</si>
  <si>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</si>
  <si>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</si>
  <si>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</si>
  <si>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</si>
  <si>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</si>
  <si>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</si>
  <si>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</si>
  <si>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</si>
  <si>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</si>
  <si>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</si>
  <si>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</si>
  <si>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</si>
  <si>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</si>
  <si>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</si>
  <si>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</si>
  <si>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</si>
  <si>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</si>
  <si>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</si>
  <si>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</si>
  <si>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</si>
  <si>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</si>
  <si>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</si>
  <si>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</si>
  <si>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</si>
  <si>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</si>
  <si>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</si>
  <si>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</si>
  <si>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</si>
  <si>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</si>
  <si>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</si>
  <si>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</si>
  <si>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</si>
  <si>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</si>
  <si>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</si>
  <si>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</si>
  <si>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</si>
  <si>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</si>
  <si>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</si>
  <si>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</si>
  <si>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</si>
  <si>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</si>
  <si>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</si>
  <si>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</si>
  <si>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</si>
  <si>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</si>
  <si>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</si>
  <si>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</si>
  <si>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</si>
  <si>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</si>
  <si>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</si>
  <si>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</si>
  <si>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</si>
  <si>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</si>
  <si>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</si>
  <si>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</si>
  <si>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</si>
  <si>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</si>
  <si>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</si>
  <si>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</si>
  <si>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</si>
  <si>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</si>
  <si>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</si>
  <si>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</si>
  <si>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</si>
  <si>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</si>
  <si>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</si>
  <si>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</si>
  <si>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</si>
  <si>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</si>
  <si>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</si>
  <si>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</si>
  <si>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</si>
  <si>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</si>
  <si>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</si>
  <si>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</si>
  <si>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</si>
  <si>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</si>
  <si>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</si>
  <si>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</si>
  <si>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</si>
  <si>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</si>
  <si>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</si>
  <si>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</si>
  <si>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</si>
  <si>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</si>
  <si>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</si>
  <si>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</si>
  <si>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</si>
  <si>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</si>
  <si>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</si>
  <si>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</si>
  <si>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</si>
  <si>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</si>
  <si>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</si>
  <si>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</si>
  <si>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</si>
  <si>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</si>
  <si>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</si>
  <si>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</si>
  <si>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</si>
  <si>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</si>
  <si>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</si>
  <si>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</si>
  <si>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</si>
  <si>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</si>
  <si>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</si>
  <si>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</si>
  <si>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</si>
  <si>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</si>
  <si>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</si>
  <si>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</si>
  <si>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</si>
  <si>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</si>
  <si>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</si>
  <si>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</si>
  <si>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</si>
  <si>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</si>
  <si>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</si>
  <si>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</si>
  <si>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</si>
  <si>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</si>
  <si>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</si>
  <si>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</si>
  <si>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</si>
  <si>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</si>
  <si>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</si>
  <si>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</si>
  <si>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</si>
  <si>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</si>
  <si>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</si>
  <si>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</si>
  <si>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</si>
  <si>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</si>
  <si>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</si>
  <si>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</si>
  <si>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</si>
  <si>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</si>
  <si>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</si>
  <si>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</si>
  <si>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</si>
  <si>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</si>
  <si>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</si>
  <si>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</si>
  <si>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</si>
  <si>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</si>
  <si>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</si>
  <si>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</si>
  <si>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</si>
  <si>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</si>
  <si>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</si>
  <si>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</si>
  <si>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</si>
  <si>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</si>
  <si>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</si>
  <si>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</si>
  <si>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</si>
  <si>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</si>
  <si>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</si>
  <si>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</si>
  <si>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</si>
  <si>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</si>
  <si>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</si>
  <si>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</si>
  <si>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</si>
  <si>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</si>
  <si>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</si>
  <si>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</si>
  <si>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</si>
  <si>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</si>
  <si>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</si>
  <si>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</si>
  <si>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</si>
  <si>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</si>
  <si>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</si>
  <si>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</si>
  <si>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</si>
  <si>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</si>
  <si>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</si>
  <si>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</si>
  <si>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</si>
  <si>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</si>
  <si>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</si>
  <si>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</si>
  <si>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</si>
  <si>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</si>
  <si>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</si>
  <si>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</si>
  <si>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</si>
  <si>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</si>
  <si>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</si>
  <si>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</si>
  <si>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</si>
  <si>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</si>
  <si>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</si>
  <si>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</si>
  <si>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</si>
  <si>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</si>
  <si>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</si>
  <si>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</si>
  <si>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</si>
  <si>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</si>
  <si>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</si>
  <si>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</si>
  <si>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</si>
  <si>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</si>
  <si>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</si>
  <si>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</si>
  <si>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</si>
  <si>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</si>
  <si>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</si>
  <si>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</si>
  <si>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</si>
  <si>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</si>
  <si>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</si>
  <si>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</si>
  <si>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</si>
  <si>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</si>
  <si>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</si>
  <si>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</si>
  <si>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</si>
  <si>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</si>
  <si>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</si>
  <si>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</si>
  <si>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</si>
  <si>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</si>
  <si>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</si>
  <si>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</si>
  <si>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</si>
  <si>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</si>
  <si>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</si>
  <si>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</si>
  <si>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</si>
  <si>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</si>
  <si>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</si>
  <si>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</si>
  <si>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</si>
  <si>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</si>
  <si>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</si>
  <si>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</si>
  <si>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</si>
  <si>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</si>
  <si>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</si>
  <si>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</si>
  <si>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</si>
  <si>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</si>
  <si>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</si>
  <si>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</si>
  <si>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</si>
  <si>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</si>
  <si>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</si>
  <si>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</si>
  <si>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</si>
  <si>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</si>
  <si>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</si>
  <si>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</si>
  <si>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</si>
  <si>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</si>
  <si>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</si>
  <si>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</si>
  <si>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</si>
  <si>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</si>
  <si>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</si>
  <si>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</si>
  <si>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</si>
  <si>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</si>
  <si>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</si>
  <si>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</si>
  <si>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</si>
  <si>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</si>
  <si>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</si>
  <si>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</si>
  <si>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</si>
  <si>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</si>
  <si>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</si>
  <si>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</si>
  <si>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</si>
  <si>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</si>
  <si>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</si>
  <si>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</si>
  <si>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</si>
  <si>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</si>
  <si>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</si>
  <si>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</si>
  <si>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</si>
  <si>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</si>
  <si>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</si>
  <si>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</si>
  <si>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</si>
  <si>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</si>
  <si>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</si>
  <si>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</si>
  <si>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</si>
  <si>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</si>
  <si>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</si>
  <si>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</si>
  <si>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</si>
  <si>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</si>
  <si>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</si>
  <si>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</si>
  <si>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</si>
  <si>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</si>
  <si>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</si>
  <si>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</si>
  <si>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</si>
  <si>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</si>
  <si>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</si>
  <si>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</si>
  <si>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</si>
  <si>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</si>
  <si>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</si>
  <si>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</si>
  <si>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</si>
  <si>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</si>
  <si>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</si>
  <si>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</si>
  <si>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</si>
  <si>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</si>
  <si>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</si>
  <si>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</si>
  <si>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</si>
  <si>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</si>
  <si>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</si>
  <si>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</si>
  <si>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</si>
  <si>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</si>
  <si>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</si>
  <si>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</si>
  <si>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</si>
  <si>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</si>
  <si>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</si>
  <si>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</si>
  <si>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</si>
  <si>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</si>
  <si>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</si>
  <si>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</si>
  <si>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</si>
  <si>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</si>
  <si>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</si>
  <si>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</si>
  <si>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</si>
  <si>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</si>
  <si>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</si>
  <si>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</si>
  <si>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</si>
  <si>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</si>
  <si>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</si>
  <si>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</si>
  <si>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</si>
  <si>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</si>
  <si>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</si>
  <si>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</si>
  <si>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</si>
  <si>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</si>
  <si>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</si>
  <si>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</si>
  <si>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</si>
  <si>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</si>
  <si>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</si>
  <si>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</si>
  <si>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</si>
  <si>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</si>
  <si>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</si>
  <si>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</si>
  <si>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</si>
  <si>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</si>
  <si>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</si>
  <si>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</si>
  <si>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</si>
  <si>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</si>
  <si>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</si>
  <si>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</si>
  <si>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</si>
  <si>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</si>
  <si>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</si>
  <si>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</si>
  <si>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</si>
  <si>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</si>
  <si>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</si>
  <si>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</si>
  <si>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</si>
  <si>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</si>
  <si>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</si>
  <si>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</si>
  <si>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</si>
  <si>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</si>
  <si>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</si>
  <si>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</si>
  <si>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</si>
  <si>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</si>
  <si>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</si>
  <si>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</si>
  <si>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</si>
  <si>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</si>
  <si>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</si>
  <si>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</si>
  <si>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</si>
  <si>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</si>
  <si>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</si>
  <si>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</si>
  <si>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</si>
  <si>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</si>
  <si>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</si>
  <si>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</si>
  <si>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</si>
  <si>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</si>
  <si>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</si>
  <si>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</si>
  <si>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</si>
  <si>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</si>
  <si>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</si>
  <si>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</si>
  <si>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</si>
  <si>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</si>
  <si>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</si>
  <si>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</si>
  <si>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</si>
  <si>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</si>
  <si>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</si>
  <si>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</si>
  <si>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</si>
  <si>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</si>
  <si>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</si>
  <si>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</si>
  <si>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</si>
  <si>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</si>
  <si>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</si>
  <si>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</si>
  <si>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</si>
  <si>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</si>
  <si>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</si>
  <si>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</si>
  <si>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</si>
  <si>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</si>
  <si>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</si>
  <si>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</si>
  <si>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</si>
  <si>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</si>
  <si>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</si>
  <si>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</si>
  <si>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</si>
  <si>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</si>
  <si>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</si>
  <si>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</si>
  <si>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</si>
  <si>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</si>
  <si>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</si>
  <si>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</si>
  <si>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</si>
  <si>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</si>
  <si>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</si>
  <si>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</si>
  <si>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</si>
  <si>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</si>
  <si>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</si>
  <si>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</si>
  <si>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</si>
  <si>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</si>
  <si>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</si>
  <si>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</si>
  <si>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</si>
  <si>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</si>
  <si>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</si>
  <si>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</si>
  <si>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</si>
  <si>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</si>
  <si>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</si>
  <si>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</si>
  <si>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</si>
  <si>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</si>
  <si>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</si>
  <si>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</si>
  <si>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</si>
  <si>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</si>
  <si>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</si>
  <si>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</si>
  <si>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</si>
  <si>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</si>
  <si>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</si>
  <si>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</si>
  <si>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</si>
  <si>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</si>
  <si>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</si>
  <si>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</si>
  <si>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</si>
  <si>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</si>
  <si>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</si>
  <si>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</si>
  <si>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</si>
  <si>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</si>
  <si>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</si>
  <si>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</si>
  <si>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</si>
  <si>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</si>
  <si>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</si>
  <si>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</si>
  <si>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</si>
  <si>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</si>
  <si>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</si>
  <si>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</si>
  <si>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</si>
  <si>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</si>
  <si>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</si>
  <si>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</si>
  <si>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</si>
  <si>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</si>
  <si>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</si>
  <si>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</si>
  <si>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</si>
  <si>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</si>
  <si>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</si>
  <si>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</si>
  <si>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</si>
  <si>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</si>
  <si>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</si>
  <si>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</si>
  <si>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</si>
  <si>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</si>
  <si>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</si>
  <si>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</si>
  <si>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</si>
  <si>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</si>
  <si>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</si>
  <si>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</si>
  <si>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</si>
  <si>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</si>
  <si>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</si>
  <si>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</si>
  <si>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</si>
  <si>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</si>
  <si>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</si>
  <si>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</si>
  <si>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</si>
  <si>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</si>
  <si>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</si>
  <si>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</si>
  <si>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</si>
  <si>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</si>
  <si>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</si>
  <si>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</si>
  <si>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</si>
  <si>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</si>
  <si>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</si>
  <si>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</si>
  <si>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</si>
  <si>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</si>
  <si>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</si>
  <si>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</si>
  <si>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</si>
  <si>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</si>
  <si>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</si>
  <si>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</si>
  <si>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</si>
  <si>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</si>
  <si>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</si>
  <si>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</si>
  <si>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</si>
  <si>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</si>
  <si>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</si>
  <si>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</si>
  <si>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</si>
  <si>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</si>
  <si>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</si>
  <si>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</si>
  <si>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</si>
  <si>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</si>
  <si>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</si>
  <si>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</si>
  <si>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</si>
  <si>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</si>
  <si>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</si>
  <si>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</si>
  <si>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</si>
  <si>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</si>
  <si>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</si>
  <si>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</si>
  <si>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</si>
  <si>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</si>
  <si>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</si>
  <si>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</si>
  <si>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</si>
  <si>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</si>
  <si>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</si>
  <si>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</si>
  <si>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</si>
  <si>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</si>
  <si>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</si>
  <si>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</si>
  <si>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</si>
  <si>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</si>
  <si>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</si>
  <si>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</si>
  <si>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</si>
  <si>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</si>
  <si>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</si>
  <si>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</si>
  <si>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</si>
  <si>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</si>
  <si>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</si>
  <si>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</si>
  <si>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</si>
  <si>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</si>
  <si>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</si>
  <si>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</si>
  <si>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</si>
  <si>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</si>
  <si>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</si>
  <si>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</si>
  <si>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</si>
  <si>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</si>
  <si>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</si>
  <si>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</si>
  <si>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</si>
  <si>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</si>
  <si>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</si>
  <si>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</si>
  <si>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</si>
  <si>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</si>
  <si>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</si>
  <si>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</si>
  <si>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</si>
  <si>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</si>
  <si>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</si>
  <si>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</si>
  <si>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</si>
  <si>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</si>
  <si>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</si>
  <si>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</si>
  <si>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</si>
  <si>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</si>
  <si>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</si>
  <si>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</si>
  <si>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</si>
  <si>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</si>
  <si>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</si>
  <si>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</si>
  <si>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</si>
  <si>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</si>
  <si>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</si>
  <si>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</si>
  <si>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</si>
  <si>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</si>
  <si>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</si>
  <si>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</si>
  <si>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</si>
  <si>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</si>
  <si>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</si>
  <si>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</si>
  <si>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</si>
  <si>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</si>
  <si>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</si>
  <si>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</si>
  <si>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</si>
  <si>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</si>
  <si>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</si>
  <si>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</si>
  <si>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</si>
  <si>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</si>
  <si>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</si>
  <si>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</si>
  <si>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</si>
  <si>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</si>
  <si>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</si>
  <si>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</si>
  <si>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</si>
  <si>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</si>
  <si>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</si>
  <si>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</si>
  <si>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</si>
  <si>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</si>
  <si>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</si>
  <si>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</si>
  <si>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</si>
  <si>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</si>
  <si>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</si>
  <si>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</si>
  <si>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</si>
  <si>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</si>
  <si>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</si>
  <si>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</si>
  <si>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</si>
  <si>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</si>
  <si>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</si>
  <si>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</si>
  <si>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</si>
  <si>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</si>
  <si>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</si>
  <si>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</si>
  <si>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</si>
  <si>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</si>
  <si>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</si>
  <si>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</si>
  <si>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</si>
  <si>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</si>
  <si>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</si>
  <si>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</si>
  <si>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</si>
  <si>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</si>
  <si>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</si>
  <si>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</si>
  <si>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</si>
  <si>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</si>
  <si>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</si>
  <si>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</si>
  <si>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</si>
  <si>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</si>
  <si>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</si>
  <si>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</si>
  <si>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</si>
  <si>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</si>
  <si>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</si>
  <si>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</si>
  <si>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</si>
  <si>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</si>
  <si>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</si>
  <si>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</si>
  <si>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</si>
  <si>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</si>
  <si>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</si>
  <si>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</si>
  <si>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</si>
  <si>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</si>
  <si>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</si>
  <si>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</si>
  <si>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</si>
  <si>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</si>
  <si>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</si>
  <si>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</si>
  <si>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</si>
  <si>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</si>
  <si>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</si>
  <si>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</si>
  <si>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</si>
  <si>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</si>
  <si>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</si>
  <si>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</si>
  <si>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</si>
  <si>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</si>
  <si>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</si>
  <si>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</si>
  <si>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</si>
  <si>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</si>
  <si>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</si>
  <si>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</si>
  <si>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</si>
  <si>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</si>
  <si>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</si>
  <si>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</si>
  <si>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</si>
  <si>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</si>
  <si>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</si>
  <si>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</si>
  <si>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</si>
  <si>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</si>
  <si>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</si>
  <si>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</si>
  <si>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</si>
  <si>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</si>
  <si>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</si>
  <si>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</si>
  <si>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</si>
  <si>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</si>
  <si>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</si>
  <si>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</si>
  <si>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</si>
  <si>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</si>
  <si>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</si>
  <si>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</si>
  <si>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</si>
  <si>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</si>
  <si>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</si>
  <si>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</si>
  <si>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</si>
  <si>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</si>
  <si>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</si>
  <si>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</si>
  <si>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</si>
  <si>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</si>
  <si>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</si>
  <si>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</si>
  <si>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</si>
  <si>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</si>
  <si>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</si>
  <si>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</si>
  <si>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</si>
  <si>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</si>
  <si>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</si>
  <si>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</si>
  <si>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</si>
  <si>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</si>
  <si>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</si>
  <si>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</si>
  <si>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</si>
  <si>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</si>
  <si>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</si>
  <si>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</si>
  <si>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</si>
  <si>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</si>
  <si>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</si>
  <si>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</si>
  <si>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</si>
  <si>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</si>
  <si>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</si>
  <si>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</si>
  <si>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</si>
  <si>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</si>
  <si>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</si>
  <si>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</si>
  <si>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</si>
  <si>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</si>
  <si>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</si>
  <si>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</si>
  <si>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</si>
  <si>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</si>
  <si>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</si>
  <si>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</si>
  <si>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</si>
  <si>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</si>
  <si>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</si>
  <si>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</si>
  <si>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</si>
  <si>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</si>
  <si>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</si>
  <si>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</si>
  <si>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</si>
  <si>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</si>
  <si>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</si>
  <si>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</si>
  <si>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</si>
  <si>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</si>
  <si>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</si>
  <si>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</si>
  <si>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</si>
  <si>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</si>
  <si>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</si>
  <si>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</si>
  <si>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</si>
  <si>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</si>
  <si>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</si>
  <si>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</si>
  <si>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</si>
  <si>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</si>
  <si>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</si>
  <si>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</si>
  <si>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</si>
  <si>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</si>
  <si>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</si>
  <si>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</si>
  <si>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</si>
  <si>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</si>
  <si>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</si>
  <si>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</si>
  <si>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</si>
  <si>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</si>
  <si>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</si>
  <si>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</si>
  <si>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</si>
  <si>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</si>
  <si>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</si>
  <si>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</si>
  <si>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</si>
  <si>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</si>
  <si>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</si>
  <si>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</si>
  <si>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</si>
  <si>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</si>
  <si>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</si>
  <si>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</si>
  <si>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</si>
  <si>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</si>
  <si>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</si>
  <si>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</si>
  <si>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</si>
  <si>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</si>
  <si>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</si>
  <si>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</si>
  <si>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</si>
  <si>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</si>
  <si>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</si>
  <si>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</si>
  <si>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</si>
  <si>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</si>
  <si>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</si>
  <si>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</si>
  <si>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</si>
  <si>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</si>
  <si>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</si>
  <si>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</si>
  <si>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</si>
  <si>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</si>
  <si>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</si>
  <si>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</si>
  <si>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</si>
  <si>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</si>
  <si>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</si>
  <si>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</si>
  <si>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</si>
  <si>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</si>
  <si>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</si>
  <si>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</si>
  <si>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</si>
  <si>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</si>
  <si>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</si>
  <si>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</si>
  <si>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</si>
  <si>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</si>
  <si>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</si>
  <si>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</si>
  <si>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</si>
  <si>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</si>
  <si>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</si>
  <si>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</si>
  <si>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</si>
  <si>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</si>
  <si>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</si>
  <si>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</si>
  <si>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</si>
  <si>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</si>
  <si>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</si>
  <si>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</si>
  <si>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</si>
  <si>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</si>
  <si>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</si>
  <si>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</si>
  <si>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</si>
  <si>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</si>
  <si>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</si>
  <si>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</si>
  <si>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</si>
  <si>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</si>
  <si>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</si>
  <si>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</si>
  <si>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</si>
  <si>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</si>
  <si>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</si>
  <si>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</si>
  <si>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</si>
  <si>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</si>
  <si>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</si>
  <si>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</si>
  <si>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</si>
  <si>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</si>
  <si>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</si>
  <si>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</si>
  <si>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</si>
  <si>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</si>
  <si>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</si>
  <si>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</si>
  <si>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</si>
  <si>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</si>
  <si>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</si>
  <si>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</si>
  <si>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</si>
  <si>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</si>
  <si>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</si>
  <si>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</si>
  <si>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</si>
  <si>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</si>
  <si>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</si>
  <si>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</si>
  <si>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</si>
  <si>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</si>
  <si>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</si>
  <si>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</si>
  <si>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</si>
  <si>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</si>
  <si>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</si>
  <si>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</si>
  <si>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</si>
  <si>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</si>
  <si>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</si>
  <si>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</si>
  <si>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</si>
  <si>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</si>
  <si>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</si>
  <si>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</si>
  <si>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</si>
  <si>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</si>
  <si>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</si>
  <si>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</si>
  <si>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</si>
  <si>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</si>
  <si>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</si>
  <si>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</si>
  <si>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</si>
  <si>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</si>
  <si>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</si>
  <si>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</si>
  <si>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</si>
  <si>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</si>
  <si>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</si>
  <si>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</si>
  <si>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</si>
  <si>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</si>
  <si>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</si>
  <si>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</si>
  <si>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</si>
  <si>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</si>
  <si>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</si>
  <si>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</si>
  <si>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</si>
  <si>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</si>
  <si>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</si>
  <si>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</si>
  <si>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</si>
  <si>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</si>
  <si>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</si>
  <si>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</si>
  <si>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</si>
  <si>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</si>
  <si>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</si>
  <si>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</si>
  <si>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</si>
  <si>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</si>
  <si>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</si>
  <si>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</si>
  <si>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</si>
  <si>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</si>
  <si>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</si>
  <si>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</si>
  <si>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</si>
  <si>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</si>
  <si>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</si>
  <si>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</si>
  <si>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</si>
  <si>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</si>
  <si>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</si>
  <si>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</si>
  <si>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</si>
  <si>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</si>
  <si>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</si>
  <si>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</si>
  <si>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</si>
  <si>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</si>
  <si>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</si>
  <si>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</si>
  <si>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</si>
  <si>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</si>
  <si>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</si>
  <si>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</si>
  <si>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</si>
  <si>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</si>
  <si>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</si>
  <si>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</si>
  <si>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</si>
  <si>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</si>
  <si>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</si>
  <si>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</si>
  <si>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</si>
  <si>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</si>
  <si>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</si>
  <si>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</si>
  <si>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</si>
  <si>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</si>
  <si>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</si>
  <si>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</si>
  <si>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</si>
  <si>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</si>
  <si>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</si>
  <si>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</si>
  <si>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</si>
  <si>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</si>
  <si>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</si>
  <si>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</si>
  <si>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</si>
  <si>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</si>
  <si>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</si>
  <si>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</si>
  <si>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</si>
  <si>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</si>
  <si>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</si>
  <si>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</si>
  <si>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</si>
  <si>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</si>
  <si>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</si>
  <si>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</si>
  <si>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</si>
  <si>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</si>
  <si>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</si>
  <si>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</si>
  <si>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</si>
  <si>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</si>
  <si>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</si>
  <si>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</si>
  <si>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</si>
  <si>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</si>
  <si>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</si>
  <si>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</si>
  <si>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</si>
  <si>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</si>
  <si>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</si>
  <si>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</si>
  <si>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</si>
  <si>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</si>
  <si>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</si>
  <si>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</si>
  <si>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</si>
  <si>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</si>
  <si>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</si>
  <si>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</si>
  <si>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</si>
  <si>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</si>
  <si>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</si>
  <si>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</si>
  <si>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</si>
  <si>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</si>
  <si>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</si>
  <si>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</si>
  <si>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</si>
  <si>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</si>
  <si>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</si>
  <si>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</si>
  <si>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</si>
  <si>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</si>
  <si>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</si>
  <si>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</si>
  <si>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</si>
  <si>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</si>
  <si>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</si>
  <si>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</si>
  <si>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</si>
  <si>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</si>
  <si>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</si>
  <si>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</si>
  <si>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</si>
  <si>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</si>
  <si>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</si>
  <si>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</si>
  <si>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</si>
  <si>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</si>
  <si>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</si>
  <si>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</si>
  <si>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</si>
  <si>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</si>
  <si>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</si>
  <si>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</si>
  <si>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</si>
  <si>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</si>
  <si>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</si>
  <si>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</si>
  <si>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</si>
  <si>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</si>
  <si>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</si>
  <si>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</si>
  <si>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</si>
  <si>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</si>
  <si>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</si>
  <si>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</si>
  <si>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</si>
  <si>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</si>
  <si>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</si>
  <si>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</si>
  <si>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</si>
  <si>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</si>
  <si>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</si>
  <si>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</si>
  <si>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</si>
  <si>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</si>
  <si>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</si>
  <si>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</si>
  <si>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</si>
  <si>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</si>
  <si>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</si>
  <si>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</si>
  <si>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</si>
  <si>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</si>
  <si>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</si>
  <si>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</si>
  <si>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</si>
  <si>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</si>
  <si>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</si>
  <si>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</si>
  <si>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</si>
  <si>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</si>
  <si>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</si>
  <si>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</si>
  <si>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</si>
  <si>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</si>
  <si>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</si>
  <si>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</si>
  <si>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</si>
  <si>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</si>
  <si>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</si>
  <si>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</si>
  <si>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</si>
  <si>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</si>
  <si>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</si>
  <si>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</si>
  <si>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</si>
  <si>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</si>
  <si>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</si>
  <si>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</si>
  <si>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</si>
  <si>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</si>
  <si>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</si>
  <si>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</si>
  <si>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</si>
  <si>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</si>
  <si>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</si>
  <si>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</si>
  <si>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</si>
  <si>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</si>
  <si>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</si>
  <si>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</si>
  <si>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</si>
  <si>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</si>
  <si>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</si>
  <si>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</si>
  <si>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</si>
  <si>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</si>
  <si>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</si>
  <si>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</si>
  <si>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</si>
  <si>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</si>
  <si>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</si>
  <si>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</si>
  <si>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</si>
  <si>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</si>
  <si>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</si>
  <si>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</si>
  <si>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</si>
  <si>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</si>
  <si>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</si>
  <si>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</si>
  <si>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</si>
  <si>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</si>
  <si>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</si>
  <si>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</si>
  <si>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</si>
  <si>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</si>
  <si>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</si>
  <si>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</si>
  <si>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</si>
  <si>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</si>
  <si>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</si>
  <si>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</si>
  <si>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</si>
  <si>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</si>
  <si>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</si>
  <si>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</si>
  <si>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</si>
  <si>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</si>
  <si>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</si>
  <si>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</si>
  <si>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</si>
  <si>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</si>
  <si>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</si>
  <si>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</si>
  <si>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</si>
  <si>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</si>
  <si>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</si>
  <si>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</si>
  <si>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</si>
  <si>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</si>
  <si>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</si>
  <si>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</si>
  <si>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</si>
  <si>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</si>
  <si>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</si>
  <si>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</si>
  <si>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</si>
  <si>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</si>
  <si>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</si>
  <si>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</si>
  <si>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</si>
  <si>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</si>
  <si>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</si>
  <si>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</si>
  <si>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</si>
  <si>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</si>
  <si>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</si>
  <si>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</si>
  <si>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</si>
  <si>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</si>
  <si>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</si>
  <si>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</si>
  <si>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</si>
  <si>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</si>
  <si>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</si>
  <si>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</si>
  <si>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</si>
  <si>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</si>
  <si>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</si>
  <si>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</si>
  <si>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</si>
  <si>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</si>
  <si>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</si>
  <si>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</si>
  <si>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</si>
  <si>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</si>
  <si>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</si>
  <si>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</si>
  <si>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</si>
  <si>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</si>
  <si>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</si>
  <si>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</si>
  <si>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</si>
  <si>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</si>
  <si>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</si>
  <si>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</si>
  <si>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</si>
  <si>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</si>
  <si>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</si>
  <si>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</si>
  <si>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</si>
  <si>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</si>
  <si>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</si>
  <si>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</si>
  <si>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</si>
  <si>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</si>
  <si>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</si>
  <si>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</si>
  <si>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</si>
  <si>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</si>
  <si>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</si>
  <si>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</si>
  <si>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</si>
  <si>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</si>
  <si>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</si>
  <si>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</si>
  <si>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</si>
  <si>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</si>
  <si>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</si>
  <si>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</si>
  <si>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</si>
  <si>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</si>
  <si>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</si>
  <si>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</si>
  <si>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</si>
  <si>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</si>
  <si>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</si>
  <si>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</si>
  <si>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</si>
  <si>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</si>
  <si>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</si>
  <si>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</si>
  <si>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</si>
  <si>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</si>
  <si>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</si>
  <si>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</si>
  <si>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</si>
  <si>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</si>
  <si>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</si>
  <si>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</si>
  <si>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</si>
  <si>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</si>
  <si>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</si>
  <si>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</si>
  <si>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</si>
  <si>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</si>
  <si>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</si>
  <si>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</si>
  <si>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</si>
  <si>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</si>
  <si>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</si>
  <si>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</si>
  <si>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</si>
  <si>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</si>
  <si>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</si>
  <si>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</si>
  <si>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</si>
  <si>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</si>
  <si>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</si>
  <si>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</si>
  <si>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</si>
  <si>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</si>
  <si>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</si>
  <si>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</si>
  <si>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</si>
  <si>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</si>
  <si>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</si>
  <si>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</si>
  <si>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</si>
  <si>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</si>
  <si>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</si>
  <si>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</si>
  <si>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</si>
  <si>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</si>
  <si>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</si>
  <si>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</si>
  <si>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</si>
  <si>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</si>
  <si>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</si>
  <si>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</si>
  <si>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</si>
  <si>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</si>
  <si>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</si>
  <si>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</si>
  <si>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</si>
  <si>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</si>
  <si>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</si>
  <si>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</si>
  <si>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</si>
  <si>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</si>
  <si>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</si>
  <si>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</si>
  <si>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</si>
  <si>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</si>
  <si>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</si>
  <si>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</si>
  <si>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</si>
  <si>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</si>
  <si>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</si>
  <si>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</si>
  <si>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</si>
  <si>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</si>
  <si>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</si>
  <si>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</si>
  <si>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</si>
  <si>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</si>
  <si>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</si>
  <si>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</si>
  <si>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</si>
  <si>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</si>
  <si>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</si>
  <si>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</si>
  <si>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</si>
  <si>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</si>
  <si>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</si>
  <si>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</si>
  <si>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</si>
  <si>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</si>
  <si>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</si>
  <si>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</si>
  <si>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</si>
  <si>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</si>
  <si>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</si>
  <si>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</si>
  <si>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</si>
  <si>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</si>
  <si>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</si>
  <si>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</si>
  <si>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</si>
  <si>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</si>
  <si>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</si>
  <si>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</si>
  <si>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</si>
  <si>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</si>
  <si>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</si>
  <si>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</si>
  <si>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</si>
  <si>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</si>
  <si>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</si>
  <si>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</si>
  <si>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</si>
  <si>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</si>
  <si>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</si>
  <si>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</si>
  <si>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</si>
  <si>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</si>
  <si>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</si>
  <si>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</si>
  <si>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</si>
  <si>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</si>
  <si>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</si>
  <si>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</si>
  <si>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</si>
  <si>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</si>
  <si>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</si>
  <si>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</si>
  <si>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</si>
  <si>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</si>
  <si>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</si>
  <si>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</si>
  <si>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</si>
  <si>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</si>
  <si>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</si>
  <si>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</si>
  <si>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</si>
  <si>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</si>
  <si>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</si>
  <si>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</si>
  <si>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</si>
  <si>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</si>
  <si>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</si>
  <si>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</si>
  <si>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</si>
  <si>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</si>
  <si>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</si>
  <si>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</si>
  <si>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</si>
  <si>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</si>
  <si>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</si>
  <si>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</si>
  <si>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</si>
  <si>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</si>
  <si>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</si>
  <si>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</si>
  <si>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</si>
  <si>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</si>
  <si>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</si>
  <si>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</si>
  <si>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</si>
  <si>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</si>
  <si>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</si>
  <si>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</si>
  <si>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</si>
  <si>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</si>
  <si>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</si>
  <si>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</si>
  <si>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</si>
  <si>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</si>
  <si>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</si>
  <si>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</si>
  <si>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</si>
  <si>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</si>
  <si>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</si>
  <si>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</si>
  <si>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</si>
  <si>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</si>
  <si>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</si>
  <si>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</si>
  <si>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</si>
  <si>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</si>
  <si>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</si>
  <si>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</si>
  <si>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</si>
  <si>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</si>
  <si>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</si>
  <si>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</si>
  <si>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</si>
  <si>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</si>
  <si>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</si>
  <si>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</si>
  <si>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</si>
  <si>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</si>
  <si>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</si>
  <si>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</si>
  <si>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</si>
  <si>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</si>
  <si>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</si>
  <si>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</si>
  <si>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</si>
  <si>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</si>
  <si>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</si>
  <si>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</si>
  <si>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</si>
  <si>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</si>
  <si>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</si>
  <si>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</si>
  <si>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</si>
  <si>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</si>
  <si>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</si>
  <si>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</si>
  <si>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</si>
  <si>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</si>
  <si>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</si>
  <si>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</si>
  <si>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</si>
  <si>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</si>
  <si>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</si>
  <si>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</si>
  <si>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</si>
  <si>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</si>
  <si>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</si>
  <si>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</si>
  <si>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</si>
  <si>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</si>
  <si>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</si>
  <si>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</si>
  <si>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</si>
  <si>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</si>
  <si>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</si>
  <si>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</si>
  <si>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</si>
  <si>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</si>
  <si>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</si>
  <si>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</si>
  <si>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</si>
  <si>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</si>
  <si>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</si>
  <si>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</si>
  <si>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</si>
  <si>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</si>
  <si>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</si>
  <si>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</si>
  <si>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</si>
  <si>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</si>
  <si>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</si>
  <si>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</si>
  <si>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</si>
  <si>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</si>
  <si>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</si>
  <si>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</si>
  <si>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</si>
  <si>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</si>
  <si>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</si>
  <si>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</si>
  <si>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</si>
  <si>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</si>
  <si>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</si>
  <si>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</si>
  <si>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</si>
  <si>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</si>
  <si>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</si>
  <si>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</si>
  <si>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</si>
  <si>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</si>
  <si>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</si>
  <si>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</si>
  <si>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</si>
  <si>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</si>
  <si>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</si>
  <si>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</si>
  <si>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</si>
  <si>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</si>
  <si>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</si>
  <si>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</si>
  <si>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</si>
  <si>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</si>
  <si>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</si>
  <si>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</si>
  <si>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</si>
  <si>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</si>
  <si>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</si>
  <si>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</si>
  <si>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</si>
  <si>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</si>
  <si>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</si>
  <si>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</si>
  <si>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</si>
  <si>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</si>
  <si>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</si>
  <si>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</si>
  <si>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</si>
  <si>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</si>
  <si>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</si>
  <si>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</si>
  <si>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</si>
  <si>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</si>
  <si>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</si>
  <si>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</si>
  <si>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</si>
  <si>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</si>
  <si>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</si>
  <si>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</si>
  <si>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</si>
  <si>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</si>
  <si>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</si>
  <si>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</si>
  <si>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</si>
  <si>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</si>
  <si>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</si>
  <si>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</si>
  <si>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</si>
  <si>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</si>
  <si>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</si>
  <si>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</si>
  <si>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</si>
  <si>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</si>
  <si>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</si>
  <si>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</si>
  <si>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</si>
  <si>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</si>
  <si>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</si>
  <si>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</si>
  <si>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</si>
  <si>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</si>
  <si>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</si>
  <si>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</si>
  <si>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</si>
  <si>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</si>
  <si>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</si>
  <si>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</si>
  <si>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</si>
  <si>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</si>
  <si>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</si>
  <si>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</si>
  <si>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</si>
  <si>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</si>
  <si>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</si>
  <si>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</si>
  <si>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</si>
  <si>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</si>
  <si>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</si>
  <si>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</si>
  <si>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</si>
  <si>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</si>
  <si>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</si>
  <si>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</si>
  <si>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</si>
  <si>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</si>
  <si>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</si>
  <si>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</si>
  <si>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</si>
  <si>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</si>
  <si>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</si>
  <si>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</si>
  <si>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</si>
  <si>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</si>
  <si>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</si>
  <si>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</si>
  <si>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</si>
  <si>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</si>
  <si>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</si>
  <si>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</si>
  <si>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</si>
  <si>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</si>
  <si>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</si>
  <si>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</si>
  <si>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</si>
  <si>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</si>
  <si>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</si>
  <si>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</si>
  <si>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</si>
  <si>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</si>
  <si>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</si>
  <si>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</si>
  <si>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</si>
  <si>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</si>
  <si>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</si>
  <si>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</si>
  <si>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</si>
  <si>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</si>
  <si>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</si>
  <si>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</si>
  <si>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</si>
  <si>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</si>
  <si>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</si>
  <si>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</si>
  <si>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</si>
  <si>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</si>
  <si>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</si>
  <si>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</si>
  <si>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</si>
  <si>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</si>
  <si>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</si>
  <si>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</si>
  <si>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</si>
  <si>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</si>
  <si>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</si>
  <si>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</si>
  <si>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</si>
  <si>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</si>
  <si>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</si>
  <si>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</si>
  <si>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</si>
  <si>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</si>
  <si>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</si>
  <si>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</si>
  <si>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</si>
  <si>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</si>
  <si>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</si>
  <si>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</si>
  <si>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</si>
  <si>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</si>
  <si>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</si>
  <si>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</si>
  <si>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</si>
  <si>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</si>
  <si>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</si>
  <si>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</si>
  <si>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</si>
  <si>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</si>
  <si>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</si>
  <si>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</si>
  <si>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</si>
  <si>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</si>
  <si>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</si>
  <si>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</si>
  <si>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</si>
  <si>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</si>
  <si>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</si>
  <si>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</si>
  <si>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</si>
  <si>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</si>
  <si>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</si>
  <si>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</si>
  <si>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</si>
  <si>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</si>
  <si>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</si>
  <si>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</si>
  <si>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</si>
  <si>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</si>
  <si>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</si>
  <si>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</si>
  <si>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</si>
  <si>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</si>
  <si>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</si>
  <si>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</si>
  <si>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</si>
  <si>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</si>
  <si>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</si>
  <si>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</si>
  <si>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</si>
  <si>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</si>
  <si>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</si>
  <si>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</si>
  <si>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</si>
  <si>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</si>
  <si>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</si>
  <si>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</si>
  <si>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</si>
  <si>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</si>
  <si>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</si>
  <si>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</si>
  <si>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</si>
  <si>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</si>
  <si>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</si>
  <si>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</si>
  <si>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</si>
  <si>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</si>
  <si>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</si>
  <si>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</si>
  <si>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</si>
  <si>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</si>
  <si>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</si>
  <si>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</si>
  <si>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</si>
  <si>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</si>
  <si>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</si>
  <si>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</si>
  <si>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</si>
  <si>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</si>
  <si>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</si>
  <si>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</si>
  <si>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</si>
  <si>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</si>
  <si>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</si>
  <si>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</si>
  <si>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</si>
  <si>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</si>
  <si>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</si>
  <si>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</si>
  <si>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</si>
  <si>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</si>
  <si>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</si>
  <si>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</si>
  <si>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</si>
  <si>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</si>
  <si>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</si>
  <si>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</si>
  <si>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</si>
  <si>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</si>
  <si>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</si>
  <si>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</si>
  <si>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</si>
  <si>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</si>
  <si>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</si>
  <si>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</si>
  <si>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</si>
  <si>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</si>
  <si>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</si>
  <si>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</si>
  <si>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</si>
  <si>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</si>
  <si>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</si>
  <si>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</si>
  <si>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</si>
  <si>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</si>
  <si>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</si>
  <si>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</si>
  <si>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</si>
  <si>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</si>
  <si>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</si>
  <si>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</si>
  <si>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</si>
  <si>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</si>
  <si>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</si>
  <si>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</si>
  <si>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</si>
  <si>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</si>
  <si>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</si>
  <si>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</si>
  <si>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</si>
  <si>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</si>
  <si>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</si>
  <si>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</si>
  <si>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</si>
  <si>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</si>
  <si>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</si>
  <si>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</si>
  <si>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</si>
  <si>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</si>
  <si>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</si>
  <si>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</si>
  <si>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</si>
  <si>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</si>
  <si>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</si>
  <si>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</si>
  <si>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</si>
  <si>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</si>
  <si>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</si>
  <si>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</si>
  <si>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</si>
  <si>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</si>
  <si>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</si>
  <si>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</si>
  <si>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</si>
  <si>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</si>
  <si>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</si>
  <si>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</si>
  <si>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</si>
  <si>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</si>
  <si>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</si>
  <si>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</si>
  <si>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</si>
  <si>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</si>
  <si>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</si>
  <si>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</si>
  <si>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</si>
  <si>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</si>
  <si>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</si>
  <si>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</si>
  <si>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</si>
  <si>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</si>
  <si>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</si>
  <si>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</si>
  <si>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</si>
  <si>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</si>
  <si>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</si>
  <si>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</si>
  <si>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</si>
  <si>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</si>
  <si>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</si>
  <si>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</si>
  <si>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</si>
  <si>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</si>
  <si>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</si>
  <si>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</si>
  <si>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</si>
  <si>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</si>
  <si>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</si>
  <si>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</si>
  <si>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</si>
  <si>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</si>
  <si>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</si>
  <si>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</si>
  <si>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</si>
  <si>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</si>
  <si>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</si>
  <si>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</si>
  <si>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</si>
  <si>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</si>
  <si>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</si>
  <si>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</si>
  <si>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</si>
  <si>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</si>
  <si>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</si>
  <si>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</si>
  <si>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</si>
  <si>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</si>
  <si>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</si>
  <si>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</si>
  <si>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</si>
  <si>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</si>
  <si>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</si>
  <si>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</si>
  <si>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</si>
  <si>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</si>
  <si>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</si>
  <si>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</si>
  <si>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</si>
  <si>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</si>
  <si>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</si>
  <si>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</si>
  <si>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</si>
  <si>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</si>
  <si>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</si>
  <si>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</si>
  <si>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</si>
  <si>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</si>
  <si>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</si>
  <si>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</si>
  <si>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</si>
  <si>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</si>
  <si>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</si>
  <si>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</si>
  <si>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</si>
  <si>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</si>
  <si>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</si>
  <si>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</si>
  <si>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</si>
  <si>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</si>
  <si>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</si>
  <si>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</si>
  <si>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</si>
  <si>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</si>
  <si>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</si>
  <si>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</si>
  <si>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</si>
  <si>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</si>
  <si>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</si>
  <si>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</si>
  <si>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</si>
  <si>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</si>
  <si>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</si>
  <si>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</si>
  <si>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</si>
  <si>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</si>
  <si>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</si>
  <si>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</si>
  <si>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</si>
  <si>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</si>
  <si>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</si>
  <si>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</si>
  <si>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</si>
  <si>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</si>
  <si>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</si>
  <si>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</si>
  <si>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</si>
  <si>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</si>
  <si>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</si>
  <si>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</si>
  <si>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</si>
  <si>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</si>
  <si>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</si>
  <si>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</si>
  <si>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</si>
  <si>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</si>
  <si>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</si>
  <si>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</si>
  <si>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</si>
  <si>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</si>
  <si>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</si>
  <si>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</si>
  <si>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</si>
  <si>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</si>
  <si>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</si>
  <si>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</si>
  <si>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</si>
  <si>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</si>
  <si>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</si>
  <si>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</si>
  <si>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</si>
  <si>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</si>
  <si>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</si>
  <si>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</si>
  <si>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</si>
  <si>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</si>
  <si>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</si>
  <si>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</si>
  <si>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</si>
  <si>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</si>
  <si>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</si>
  <si>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</si>
  <si>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</si>
  <si>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</si>
  <si>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</si>
  <si>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</si>
  <si>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</si>
  <si>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</si>
  <si>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</si>
  <si>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</si>
  <si>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</si>
  <si>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</si>
  <si>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</si>
  <si>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</si>
  <si>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</si>
  <si>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</si>
  <si>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</si>
  <si>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</si>
  <si>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</si>
  <si>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</si>
  <si>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</si>
  <si>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</si>
  <si>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</si>
  <si>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</si>
  <si>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</si>
  <si>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</si>
  <si>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</si>
  <si>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</si>
  <si>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</si>
  <si>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</si>
  <si>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</si>
  <si>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</si>
  <si>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</si>
  <si>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</si>
  <si>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</si>
  <si>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</si>
  <si>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</si>
  <si>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</si>
  <si>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</si>
  <si>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</si>
  <si>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</si>
  <si>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</si>
  <si>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</si>
  <si>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</si>
  <si>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</si>
  <si>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</si>
  <si>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</si>
  <si>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</si>
  <si>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</si>
  <si>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</si>
  <si>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</si>
  <si>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</si>
  <si>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</si>
  <si>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</si>
  <si>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</si>
  <si>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</si>
  <si>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</si>
  <si>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</si>
  <si>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</si>
  <si>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</si>
  <si>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</si>
  <si>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</si>
  <si>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</si>
  <si>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</si>
  <si>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</si>
  <si>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</si>
  <si>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</si>
  <si>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</si>
  <si>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</si>
  <si>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</si>
  <si>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</si>
  <si>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</si>
  <si>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</si>
  <si>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</si>
  <si>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</si>
  <si>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</si>
  <si>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</si>
  <si>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</si>
  <si>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</si>
  <si>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</si>
  <si>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</si>
  <si>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</si>
  <si>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</si>
  <si>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</si>
  <si>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</si>
  <si>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</si>
  <si>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</si>
  <si>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</si>
  <si>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</si>
  <si>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</si>
  <si>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</si>
  <si>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</si>
  <si>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</si>
  <si>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</si>
  <si>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</si>
  <si>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</si>
  <si>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</si>
  <si>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</si>
  <si>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</si>
  <si>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</si>
  <si>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</si>
  <si>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</si>
  <si>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</si>
  <si>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</si>
  <si>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</si>
  <si>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</si>
  <si>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</si>
  <si>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</si>
  <si>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</si>
  <si>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</si>
  <si>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</si>
  <si>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</si>
  <si>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</si>
  <si>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</si>
  <si>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</si>
  <si>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</si>
  <si>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</si>
  <si>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</si>
  <si>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</si>
  <si>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</si>
  <si>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</si>
  <si>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</si>
  <si>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</si>
  <si>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</si>
  <si>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</si>
  <si>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</si>
  <si>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</si>
  <si>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</si>
  <si>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</si>
  <si>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</si>
  <si>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</si>
  <si>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</si>
  <si>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</si>
  <si>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</si>
  <si>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</si>
  <si>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</si>
  <si>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</si>
  <si>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</si>
  <si>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</si>
  <si>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</si>
  <si>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</si>
  <si>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</si>
  <si>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</si>
  <si>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</si>
  <si>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</si>
  <si>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</si>
  <si>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</si>
  <si>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</si>
  <si>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</si>
  <si>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</si>
  <si>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</si>
  <si>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</si>
  <si>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</si>
  <si>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</si>
  <si>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</si>
  <si>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</si>
  <si>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</si>
  <si>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</si>
  <si>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</si>
  <si>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</si>
  <si>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</si>
  <si>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</si>
  <si>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</si>
  <si>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</si>
  <si>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</si>
  <si>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</si>
  <si>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</si>
  <si>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</si>
  <si>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</si>
  <si>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</si>
  <si>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</si>
  <si>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</si>
  <si>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</si>
  <si>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</si>
  <si>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</si>
  <si>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</si>
  <si>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</si>
  <si>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</si>
  <si>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</si>
  <si>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</si>
  <si>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</si>
  <si>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</si>
  <si>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</si>
  <si>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</si>
  <si>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</si>
  <si>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</si>
  <si>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</si>
  <si>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</si>
  <si>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</si>
  <si>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</si>
  <si>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</si>
  <si>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</si>
  <si>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</si>
  <si>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</si>
  <si>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</si>
  <si>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</si>
  <si>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</si>
  <si>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</si>
  <si>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</si>
  <si>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</si>
  <si>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</si>
  <si>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</si>
  <si>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</si>
  <si>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</si>
  <si>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</si>
  <si>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</si>
  <si>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</si>
  <si>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</si>
  <si>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</si>
  <si>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</si>
  <si>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</si>
  <si>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</si>
  <si>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</si>
  <si>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</si>
  <si>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</si>
  <si>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</si>
  <si>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</si>
  <si>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</si>
  <si>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</si>
  <si>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</si>
  <si>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</si>
  <si>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</si>
  <si>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</si>
  <si>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</si>
  <si>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</si>
  <si>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</si>
  <si>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</si>
  <si>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</si>
  <si>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</si>
  <si>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</si>
  <si>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</si>
  <si>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</si>
  <si>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</si>
  <si>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</si>
  <si>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</si>
  <si>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</si>
  <si>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</si>
  <si>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</si>
  <si>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</si>
  <si>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</si>
  <si>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</si>
  <si>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</si>
  <si>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</si>
  <si>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</si>
  <si>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</si>
  <si>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</si>
  <si>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</si>
  <si>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</si>
  <si>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</si>
  <si>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</si>
  <si>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</si>
  <si>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</si>
  <si>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</si>
  <si>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</si>
  <si>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</si>
  <si>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</si>
  <si>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</si>
  <si>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</si>
  <si>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</si>
  <si>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</si>
  <si>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</si>
  <si>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</si>
  <si>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</si>
  <si>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</si>
  <si>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</si>
  <si>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</si>
  <si>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</si>
  <si>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</si>
  <si>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</si>
  <si>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</si>
  <si>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</si>
  <si>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</si>
  <si>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</si>
  <si>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</si>
  <si>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</si>
  <si>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</si>
  <si>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</si>
  <si>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</si>
  <si>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</si>
  <si>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</si>
  <si>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</si>
  <si>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</si>
  <si>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</si>
  <si>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</si>
  <si>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</si>
  <si>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</si>
  <si>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</si>
  <si>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</si>
  <si>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</si>
  <si>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</si>
  <si>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</si>
  <si>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</si>
  <si>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</si>
  <si>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</si>
  <si>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</si>
  <si>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</si>
  <si>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</si>
  <si>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</si>
  <si>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</si>
  <si>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</si>
  <si>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</si>
  <si>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</si>
  <si>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</si>
  <si>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</si>
  <si>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</si>
  <si>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</si>
  <si>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</si>
  <si>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</si>
  <si>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</si>
  <si>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</si>
  <si>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</si>
  <si>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</si>
  <si>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</si>
  <si>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</si>
  <si>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</si>
  <si>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</si>
  <si>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</si>
  <si>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</si>
  <si>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</si>
  <si>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</si>
  <si>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</si>
  <si>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</si>
  <si>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</si>
  <si>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</si>
  <si>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</si>
  <si>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</si>
  <si>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</si>
  <si>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</si>
  <si>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</si>
  <si>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</si>
  <si>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</si>
  <si>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</si>
  <si>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</si>
  <si>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</si>
  <si>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</si>
  <si>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</si>
  <si>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</si>
  <si>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</si>
  <si>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</si>
  <si>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</si>
  <si>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</si>
  <si>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</si>
  <si>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</si>
  <si>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</si>
  <si>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</si>
  <si>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</si>
  <si>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</si>
  <si>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</si>
  <si>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</si>
  <si>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</si>
  <si>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</si>
  <si>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</si>
  <si>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</si>
  <si>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</si>
  <si>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</si>
  <si>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</si>
  <si>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</si>
  <si>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</si>
  <si>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</si>
  <si>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</si>
  <si>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</si>
  <si>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</si>
  <si>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</si>
  <si>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</si>
  <si>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</si>
  <si>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</si>
  <si>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</si>
  <si>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</si>
  <si>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</si>
  <si>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</si>
  <si>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</si>
  <si>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</si>
  <si>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</si>
  <si>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</si>
  <si>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</si>
  <si>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</si>
  <si>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</si>
  <si>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</si>
  <si>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</si>
  <si>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</si>
  <si>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</si>
  <si>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</si>
  <si>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</si>
  <si>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</si>
  <si>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</si>
  <si>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</si>
  <si>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</si>
  <si>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</si>
  <si>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</si>
  <si>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</si>
  <si>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</si>
  <si>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</si>
  <si>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</si>
  <si>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</si>
  <si>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</si>
  <si>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</si>
  <si>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</si>
  <si>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</si>
  <si>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</si>
  <si>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</si>
  <si>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</si>
  <si>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</si>
  <si>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</si>
  <si>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</si>
  <si>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</si>
  <si>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</si>
  <si>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</si>
  <si>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</si>
  <si>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</si>
  <si>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</si>
  <si>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</si>
  <si>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</si>
  <si>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</si>
  <si>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</si>
  <si>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</si>
  <si>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</si>
  <si>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</si>
  <si>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</si>
  <si>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</si>
  <si>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</si>
  <si>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</si>
  <si>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</si>
  <si>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</si>
  <si>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</si>
  <si>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</si>
  <si>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</si>
  <si>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</si>
  <si>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</si>
  <si>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</si>
  <si>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</si>
  <si>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</si>
  <si>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</si>
  <si>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</si>
  <si>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</si>
  <si>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</si>
  <si>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</si>
  <si>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</si>
  <si>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</si>
  <si>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</si>
  <si>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</si>
  <si>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</si>
  <si>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</si>
  <si>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</si>
  <si>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</si>
  <si>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</si>
  <si>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</si>
  <si>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</si>
  <si>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</si>
  <si>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</si>
  <si>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</si>
  <si>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</si>
  <si>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</si>
  <si>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</si>
  <si>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</si>
  <si>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</si>
  <si>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</si>
  <si>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</si>
  <si>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</si>
  <si>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</si>
  <si>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</si>
  <si>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</si>
  <si>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</si>
  <si>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</si>
  <si>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</si>
  <si>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</si>
  <si>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</si>
  <si>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</si>
  <si>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</si>
  <si>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</si>
  <si>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</si>
  <si>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</si>
  <si>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</si>
  <si>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</si>
  <si>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</si>
  <si>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</si>
  <si>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</si>
  <si>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</si>
  <si>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</si>
  <si>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</si>
  <si>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</si>
  <si>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</si>
  <si>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</si>
  <si>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</si>
  <si>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</si>
  <si>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</si>
  <si>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</si>
  <si>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</si>
  <si>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</si>
  <si>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</si>
  <si>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</si>
  <si>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</si>
  <si>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</si>
  <si>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</si>
  <si>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</si>
  <si>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</si>
  <si>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</si>
  <si>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</si>
  <si>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</si>
  <si>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</si>
  <si>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</si>
  <si>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</si>
  <si>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</si>
  <si>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</si>
  <si>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</si>
  <si>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</si>
  <si>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</si>
  <si>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</si>
  <si>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</si>
  <si>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</si>
  <si>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</si>
  <si>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</si>
  <si>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</si>
  <si>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</si>
  <si>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</si>
  <si>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</si>
  <si>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</si>
  <si>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</si>
  <si>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</si>
  <si>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</si>
  <si>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</si>
  <si>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</si>
  <si>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</si>
  <si>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</si>
  <si>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</si>
  <si>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</si>
  <si>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</si>
  <si>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</si>
  <si>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</si>
  <si>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</si>
  <si>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</si>
  <si>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</si>
  <si>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</si>
  <si>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</si>
  <si>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</si>
  <si>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</si>
  <si>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</si>
  <si>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</si>
  <si>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</si>
  <si>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</si>
  <si>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</si>
  <si>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</si>
  <si>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</si>
  <si>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</si>
  <si>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</si>
  <si>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</si>
  <si>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</si>
  <si>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</si>
  <si>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</si>
  <si>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</si>
  <si>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</si>
  <si>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</si>
  <si>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</si>
  <si>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</si>
  <si>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</si>
  <si>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</si>
  <si>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</si>
  <si>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</si>
  <si>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</si>
  <si>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</si>
  <si>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</si>
  <si>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</si>
  <si>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</si>
  <si>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</si>
  <si>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</si>
  <si>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</si>
  <si>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</si>
  <si>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</si>
  <si>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</si>
  <si>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</si>
  <si>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</si>
  <si>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</si>
  <si>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</si>
  <si>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</si>
  <si>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</si>
  <si>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</si>
  <si>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</si>
  <si>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</si>
  <si>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</si>
  <si>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</si>
  <si>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</si>
  <si>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</si>
  <si>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</si>
  <si>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</si>
  <si>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</si>
  <si>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</si>
  <si>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</si>
  <si>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</si>
  <si>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</si>
  <si>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</si>
  <si>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</si>
  <si>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</si>
  <si>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</si>
  <si>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</si>
  <si>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</si>
  <si>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</si>
  <si>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</si>
  <si>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</si>
  <si>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</si>
  <si>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</si>
  <si>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</si>
  <si>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</si>
  <si>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</si>
  <si>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</si>
  <si>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</si>
  <si>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</si>
  <si>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</si>
  <si>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</si>
  <si>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</si>
  <si>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</si>
  <si>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</si>
  <si>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</si>
  <si>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</si>
  <si>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</si>
  <si>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</si>
  <si>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</si>
  <si>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</si>
  <si>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</si>
  <si>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</si>
  <si>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</si>
  <si>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</si>
  <si>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</si>
  <si>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</si>
  <si>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</si>
  <si>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</si>
  <si>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</si>
  <si>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</si>
  <si>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</si>
  <si>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</si>
  <si>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</si>
  <si>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</si>
  <si>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</si>
  <si>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</si>
  <si>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</si>
  <si>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</si>
  <si>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</si>
  <si>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</si>
  <si>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</si>
  <si>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</si>
  <si>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</si>
  <si>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</si>
  <si>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</si>
  <si>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</si>
  <si>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</si>
  <si>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</si>
  <si>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</si>
  <si>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</si>
  <si>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</si>
  <si>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</si>
  <si>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</si>
  <si>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</si>
  <si>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</si>
  <si>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</si>
  <si>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</si>
  <si>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</si>
  <si>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</si>
  <si>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</si>
  <si>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</si>
  <si>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</si>
  <si>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</si>
  <si>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</si>
  <si>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</si>
  <si>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</si>
  <si>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</si>
  <si>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</si>
  <si>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</si>
  <si>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</si>
  <si>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</si>
  <si>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</si>
  <si>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</si>
  <si>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</si>
  <si>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</si>
  <si>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</si>
  <si>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</si>
  <si>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</si>
  <si>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</si>
  <si>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</si>
  <si>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</si>
  <si>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</si>
  <si>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</si>
  <si>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</si>
  <si>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</si>
  <si>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</si>
  <si>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</si>
  <si>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</si>
  <si>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</si>
  <si>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</si>
  <si>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</si>
  <si>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</si>
  <si>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</si>
  <si>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</si>
  <si>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</si>
  <si>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</si>
  <si>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</si>
  <si>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</si>
  <si>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</si>
  <si>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</si>
  <si>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</si>
  <si>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</si>
  <si>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</si>
  <si>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</si>
  <si>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</si>
  <si>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</si>
  <si>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</si>
  <si>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</si>
  <si>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</si>
  <si>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</si>
  <si>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</si>
  <si>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</si>
  <si>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</si>
  <si>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</si>
  <si>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</si>
  <si>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</si>
  <si>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</si>
  <si>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</si>
  <si>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</si>
  <si>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</si>
  <si>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</si>
  <si>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</si>
  <si>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</si>
  <si>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</si>
  <si>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</si>
  <si>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</si>
  <si>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</si>
  <si>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</si>
  <si>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</si>
  <si>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</si>
  <si>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</si>
  <si>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</si>
  <si>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</si>
  <si>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</si>
  <si>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</si>
  <si>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</si>
  <si>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</si>
  <si>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</si>
  <si>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</si>
  <si>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</si>
  <si>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</si>
  <si>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</si>
  <si>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</si>
  <si>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</si>
  <si>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</si>
  <si>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</si>
  <si>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</si>
  <si>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</si>
  <si>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</si>
  <si>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</si>
  <si>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</si>
  <si>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</si>
  <si>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</si>
  <si>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</si>
  <si>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</si>
  <si>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</si>
  <si>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</si>
  <si>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</si>
  <si>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</si>
  <si>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</si>
  <si>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</si>
  <si>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</si>
  <si>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</si>
  <si>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</si>
  <si>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</si>
  <si>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</si>
  <si>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</si>
  <si>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</si>
  <si>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</si>
  <si>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</si>
  <si>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</si>
  <si>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</si>
  <si>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</si>
  <si>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</si>
  <si>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</si>
  <si>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</si>
  <si>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</si>
  <si>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</si>
  <si>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</si>
  <si>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</si>
  <si>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</si>
  <si>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</si>
  <si>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</si>
  <si>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</si>
  <si>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</si>
  <si>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</si>
  <si>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</si>
  <si>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</si>
  <si>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</si>
  <si>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</si>
  <si>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</si>
  <si>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</si>
  <si>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</si>
  <si>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</si>
  <si>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</si>
  <si>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</si>
  <si>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</si>
  <si>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</si>
  <si>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</si>
  <si>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</si>
  <si>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</si>
  <si>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</si>
  <si>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</si>
  <si>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</si>
  <si>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</si>
  <si>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</si>
  <si>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</si>
  <si>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</si>
  <si>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</si>
  <si>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</si>
  <si>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</si>
  <si>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</si>
  <si>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</si>
  <si>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</si>
  <si>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</si>
  <si>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</si>
  <si>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</si>
  <si>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</si>
  <si>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</si>
  <si>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</si>
  <si>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</si>
  <si>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</si>
  <si>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</si>
  <si>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</si>
  <si>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</si>
  <si>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</si>
  <si>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</si>
  <si>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</si>
  <si>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</si>
  <si>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</si>
  <si>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</si>
  <si>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</si>
  <si>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</si>
  <si>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</si>
  <si>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</si>
  <si>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</si>
  <si>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</si>
  <si>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</si>
  <si>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</si>
  <si>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</si>
  <si>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</si>
  <si>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</si>
  <si>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</si>
  <si>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</si>
  <si>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</si>
  <si>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</si>
  <si>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</si>
  <si>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</si>
  <si>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</si>
  <si>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</si>
  <si>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</si>
  <si>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</si>
  <si>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</si>
  <si>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</si>
  <si>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</si>
  <si>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</si>
  <si>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</si>
  <si>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</si>
  <si>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</si>
  <si>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</si>
  <si>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</si>
  <si>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</si>
  <si>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</si>
  <si>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</si>
  <si>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</si>
  <si>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</si>
  <si>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</si>
  <si>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</si>
  <si>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</si>
  <si>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</si>
  <si>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</si>
  <si>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</si>
  <si>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</si>
  <si>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</si>
  <si>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</si>
  <si>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</si>
  <si>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</si>
  <si>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</si>
  <si>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</si>
  <si>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</si>
  <si>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</si>
  <si>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</si>
  <si>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</si>
  <si>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</si>
  <si>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</si>
  <si>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</si>
  <si>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</si>
  <si>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</si>
  <si>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</si>
  <si>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</si>
  <si>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</si>
  <si>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</si>
  <si>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</si>
  <si>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</si>
  <si>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</si>
  <si>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</si>
  <si>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</si>
  <si>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</si>
  <si>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</si>
  <si>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</si>
  <si>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</si>
  <si>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</si>
  <si>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</si>
  <si>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</si>
  <si>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</si>
  <si>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</si>
  <si>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</si>
  <si>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</si>
  <si>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</si>
  <si>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</si>
  <si>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</si>
  <si>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</si>
  <si>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</si>
  <si>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</si>
  <si>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</si>
  <si>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</si>
  <si>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</si>
  <si>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</si>
  <si>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</si>
  <si>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</si>
  <si>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</si>
  <si>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</si>
  <si>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</si>
  <si>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</si>
  <si>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</si>
  <si>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</si>
  <si>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</si>
  <si>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</si>
  <si>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</si>
  <si>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</si>
  <si>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</si>
  <si>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</si>
  <si>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</si>
  <si>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</si>
  <si>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</si>
  <si>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</si>
  <si>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</si>
  <si>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</si>
  <si>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</si>
  <si>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</si>
  <si>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</si>
  <si>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</si>
  <si>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</si>
  <si>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</si>
  <si>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</si>
  <si>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</si>
  <si>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</si>
  <si>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</si>
  <si>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</si>
  <si>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</si>
  <si>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</si>
  <si>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</si>
  <si>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</si>
  <si>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</si>
  <si>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</si>
  <si>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</si>
  <si>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</si>
  <si>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</si>
  <si>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</si>
  <si>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</si>
  <si>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</si>
  <si>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</si>
  <si>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</si>
  <si>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</si>
  <si>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</si>
  <si>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</si>
  <si>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</si>
  <si>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</si>
  <si>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</si>
  <si>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</si>
  <si>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</si>
  <si>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</si>
  <si>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</si>
  <si>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</si>
  <si>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</si>
  <si>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</si>
  <si>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</si>
  <si>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</si>
  <si>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</si>
  <si>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</si>
  <si>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</si>
  <si>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</si>
  <si>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</si>
  <si>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</si>
  <si>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</si>
  <si>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</si>
  <si>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</si>
  <si>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</si>
  <si>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</si>
  <si>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</si>
  <si>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</si>
  <si>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</si>
  <si>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</si>
  <si>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</si>
  <si>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</si>
  <si>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</si>
  <si>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</si>
  <si>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</si>
  <si>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</si>
  <si>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</si>
  <si>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</si>
  <si>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</si>
  <si>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</si>
  <si>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</si>
  <si>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</si>
  <si>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</si>
  <si>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</si>
  <si>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</si>
  <si>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</si>
  <si>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</si>
  <si>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</si>
  <si>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</si>
  <si>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</si>
  <si>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</si>
  <si>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</si>
  <si>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</si>
  <si>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</si>
  <si>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</si>
  <si>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</si>
  <si>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</si>
  <si>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</si>
  <si>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</si>
  <si>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</si>
  <si>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</si>
  <si>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</si>
  <si>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</si>
  <si>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</si>
  <si>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</si>
  <si>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</si>
  <si>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</si>
  <si>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</si>
  <si>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</si>
  <si>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</si>
  <si>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</si>
  <si>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</si>
  <si>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</si>
  <si>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</si>
  <si>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</si>
  <si>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</si>
  <si>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</si>
  <si>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</si>
  <si>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</si>
  <si>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</si>
  <si>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</si>
  <si>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</si>
  <si>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</si>
  <si>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</si>
  <si>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</si>
  <si>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</si>
  <si>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</si>
  <si>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</si>
  <si>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</si>
  <si>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</si>
  <si>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</si>
  <si>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</si>
  <si>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</si>
  <si>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</si>
  <si>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</si>
  <si>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</si>
  <si>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</si>
  <si>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</si>
  <si>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</si>
  <si>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</si>
  <si>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</si>
  <si>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</si>
  <si>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</si>
  <si>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</si>
  <si>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</si>
  <si>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</si>
  <si>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</si>
  <si>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</si>
  <si>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</si>
  <si>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</si>
  <si>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</si>
  <si>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</si>
  <si>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</si>
  <si>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</si>
  <si>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</si>
  <si>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</si>
  <si>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</si>
  <si>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</si>
  <si>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</si>
  <si>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</si>
  <si>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</si>
  <si>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</si>
  <si>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</si>
  <si>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</si>
  <si>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</si>
  <si>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</si>
  <si>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</si>
  <si>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</si>
  <si>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</si>
  <si>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</si>
  <si>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</si>
  <si>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</si>
  <si>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</si>
  <si>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</si>
  <si>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</si>
  <si>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</si>
  <si>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</si>
  <si>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</si>
  <si>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</si>
  <si>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</si>
  <si>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</si>
  <si>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</si>
  <si>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</si>
  <si>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</si>
  <si>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</si>
  <si>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</si>
  <si>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</si>
  <si>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</si>
  <si>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</si>
  <si>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</si>
  <si>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</si>
  <si>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</si>
  <si>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</si>
  <si>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</si>
  <si>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</si>
  <si>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</si>
  <si>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</si>
  <si>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</si>
  <si>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</si>
  <si>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</si>
  <si>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</si>
  <si>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</si>
  <si>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</si>
  <si>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</si>
  <si>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</si>
  <si>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</si>
  <si>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</si>
  <si>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</si>
  <si>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</si>
  <si>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</si>
  <si>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</si>
  <si>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</si>
  <si>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</si>
  <si>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</si>
  <si>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</si>
  <si>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</si>
  <si>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</si>
  <si>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</si>
  <si>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</si>
  <si>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</si>
  <si>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</si>
  <si>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</si>
  <si>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</si>
  <si>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</si>
  <si>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</si>
  <si>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</si>
  <si>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</si>
  <si>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</si>
  <si>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</si>
  <si>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</si>
  <si>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</si>
  <si>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</si>
  <si>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</si>
  <si>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</si>
  <si>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</si>
  <si>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</si>
  <si>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</si>
  <si>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</si>
  <si>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</si>
  <si>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</si>
  <si>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</si>
  <si>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</si>
  <si>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</si>
  <si>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</si>
  <si>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</si>
  <si>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</si>
  <si>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</si>
  <si>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</si>
  <si>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</si>
  <si>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</si>
  <si>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</si>
  <si>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</si>
  <si>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</si>
  <si>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</si>
  <si>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</si>
  <si>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</si>
  <si>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</si>
  <si>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</si>
  <si>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</si>
  <si>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</si>
  <si>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</si>
  <si>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</si>
  <si>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</si>
  <si>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</si>
  <si>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</si>
  <si>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</si>
  <si>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</si>
  <si>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</si>
  <si>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</si>
  <si>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</si>
  <si>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</si>
  <si>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</si>
  <si>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</si>
  <si>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</si>
  <si>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</si>
  <si>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</si>
  <si>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</si>
  <si>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</si>
  <si>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</si>
  <si>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</si>
  <si>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</si>
  <si>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</si>
  <si>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</si>
  <si>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</si>
  <si>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</si>
  <si>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</si>
  <si>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</si>
  <si>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</si>
  <si>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</si>
  <si>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</si>
  <si>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</si>
  <si>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</si>
  <si>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</si>
  <si>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</si>
  <si>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</si>
  <si>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</si>
  <si>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</si>
  <si>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</si>
  <si>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</si>
  <si>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</si>
  <si>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</si>
  <si>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</si>
  <si>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</si>
  <si>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</si>
  <si>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</si>
  <si>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</si>
  <si>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</si>
  <si>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</si>
  <si>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</si>
  <si>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</si>
  <si>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</si>
  <si>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</si>
  <si>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</si>
  <si>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</si>
  <si>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</si>
  <si>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</si>
  <si>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</si>
  <si>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</si>
  <si>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</si>
  <si>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</si>
  <si>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</si>
  <si>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</si>
  <si>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</si>
  <si>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</si>
  <si>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</si>
  <si>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</si>
  <si>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</si>
  <si>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</si>
  <si>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</si>
  <si>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</si>
  <si>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</si>
  <si>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</si>
  <si>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</si>
  <si>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</si>
  <si>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</si>
  <si>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</si>
  <si>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</si>
  <si>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</si>
  <si>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</si>
  <si>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</si>
  <si>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</si>
  <si>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</si>
  <si>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</si>
  <si>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</si>
  <si>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</si>
  <si>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</si>
  <si>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</si>
  <si>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</si>
  <si>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</si>
  <si>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</si>
  <si>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</si>
  <si>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</si>
  <si>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</si>
  <si>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</si>
  <si>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</si>
  <si>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</si>
  <si>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</si>
  <si>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</si>
  <si>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</si>
  <si>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</si>
  <si>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</si>
  <si>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</si>
  <si>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</si>
  <si>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</si>
  <si>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</si>
  <si>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</si>
  <si>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</si>
  <si>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</si>
  <si>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</si>
  <si>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</si>
  <si>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</si>
  <si>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</si>
  <si>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</si>
  <si>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</si>
  <si>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</si>
  <si>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</si>
  <si>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</si>
  <si>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</si>
  <si>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</si>
  <si>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</si>
  <si>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</si>
  <si>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</si>
  <si>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</si>
  <si>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</si>
  <si>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</si>
  <si>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</si>
  <si>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</si>
  <si>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</si>
  <si>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</si>
  <si>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</si>
  <si>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</si>
  <si>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</si>
  <si>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</si>
  <si>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</si>
  <si>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</si>
  <si>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</si>
  <si>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</si>
  <si>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</si>
  <si>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</si>
  <si>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</si>
  <si>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</si>
  <si>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</si>
  <si>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</si>
  <si>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</si>
  <si>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</si>
  <si>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</si>
  <si>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</si>
  <si>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</si>
  <si>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</si>
  <si>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</si>
  <si>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</si>
  <si>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</si>
  <si>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</si>
  <si>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</si>
  <si>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</si>
  <si>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</si>
  <si>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</si>
  <si>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</si>
  <si>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</si>
  <si>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</si>
  <si>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</si>
  <si>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</si>
  <si>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</si>
  <si>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</si>
  <si>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</si>
  <si>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</si>
  <si>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</si>
  <si>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</si>
  <si>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</si>
  <si>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</si>
  <si>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</si>
  <si>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</si>
  <si>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</si>
  <si>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</si>
  <si>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</si>
  <si>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</si>
  <si>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</si>
  <si>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</si>
  <si>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</si>
  <si>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</si>
  <si>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</si>
  <si>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</si>
  <si>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</si>
  <si>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</si>
  <si>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</si>
  <si>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</si>
  <si>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</si>
  <si>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</si>
  <si>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</si>
  <si>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</si>
  <si>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</si>
  <si>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</si>
  <si>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</si>
  <si>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</si>
  <si>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</si>
  <si>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</si>
  <si>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</si>
  <si>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</si>
  <si>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</si>
  <si>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</si>
  <si>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</si>
  <si>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</si>
  <si>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</si>
  <si>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</si>
  <si>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</si>
  <si>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</si>
  <si>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</si>
  <si>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</si>
  <si>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</si>
  <si>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</si>
  <si>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</si>
  <si>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</si>
  <si>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</si>
  <si>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</si>
  <si>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</si>
  <si>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</si>
  <si>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</si>
  <si>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</si>
  <si>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</si>
  <si>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</si>
  <si>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</si>
  <si>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</si>
  <si>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</si>
  <si>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</si>
  <si>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</si>
  <si>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</si>
  <si>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</si>
  <si>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</si>
  <si>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</si>
  <si>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</si>
  <si>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</si>
  <si>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</si>
  <si>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</si>
  <si>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</si>
  <si>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</si>
  <si>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</si>
  <si>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</si>
  <si>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</si>
  <si>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</si>
  <si>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</si>
  <si>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</si>
  <si>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</si>
  <si>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</si>
  <si>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</si>
  <si>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</si>
  <si>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</si>
  <si>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</si>
  <si>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</si>
  <si>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</si>
  <si>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</si>
  <si>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</si>
  <si>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</si>
  <si>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</si>
  <si>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</si>
  <si>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</si>
  <si>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</si>
  <si>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</si>
  <si>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</si>
  <si>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</si>
  <si>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</si>
  <si>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</si>
  <si>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</si>
  <si>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</si>
  <si>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</si>
  <si>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</si>
  <si>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</si>
  <si>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</si>
  <si>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</si>
  <si>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</si>
  <si>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</si>
  <si>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</si>
  <si>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</si>
  <si>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</si>
  <si>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</si>
  <si>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</si>
  <si>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</si>
  <si>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</si>
  <si>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</si>
  <si>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</si>
  <si>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</si>
  <si>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</si>
  <si>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</si>
  <si>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</si>
  <si>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</si>
  <si>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</si>
  <si>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</si>
  <si>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</si>
  <si>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</si>
  <si>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</si>
  <si>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</si>
  <si>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</si>
  <si>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</si>
  <si>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</si>
  <si>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</si>
  <si>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</si>
  <si>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</si>
  <si>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</si>
  <si>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</si>
  <si>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</si>
  <si>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</si>
  <si>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</si>
  <si>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</si>
  <si>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</si>
  <si>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</si>
  <si>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</si>
  <si>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</si>
  <si>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</si>
  <si>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</si>
  <si>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</si>
  <si>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</si>
  <si>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</si>
  <si>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</si>
  <si>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</si>
  <si>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</si>
  <si>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</si>
  <si>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</si>
  <si>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</si>
  <si>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</si>
  <si>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</si>
  <si>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</si>
  <si>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</si>
  <si>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</si>
  <si>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</si>
  <si>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</si>
  <si>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</si>
  <si>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</si>
  <si>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</si>
  <si>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</si>
  <si>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</si>
  <si>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</si>
  <si>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</si>
  <si>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</si>
  <si>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</si>
  <si>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</si>
  <si>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</si>
  <si>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</si>
  <si>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</si>
  <si>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</si>
  <si>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</si>
  <si>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</si>
  <si>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</si>
  <si>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</si>
  <si>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</si>
  <si>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</si>
  <si>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</si>
  <si>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</si>
  <si>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</si>
  <si>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</si>
  <si>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</si>
  <si>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</si>
  <si>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</si>
  <si>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</si>
  <si>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</si>
  <si>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</si>
  <si>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</si>
  <si>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</si>
  <si>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</si>
  <si>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</si>
  <si>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</si>
  <si>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</si>
  <si>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</si>
  <si>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</si>
  <si>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</si>
  <si>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</si>
  <si>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</si>
  <si>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</si>
  <si>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</si>
  <si>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</si>
  <si>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</si>
  <si>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</si>
  <si>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</si>
  <si>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</si>
  <si>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</si>
  <si>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</si>
  <si>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</si>
  <si>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</si>
  <si>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</si>
  <si>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</si>
  <si>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</si>
  <si>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</si>
  <si>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</si>
  <si>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</si>
  <si>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</si>
  <si>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</si>
  <si>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</si>
  <si>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</si>
  <si>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</si>
  <si>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</si>
  <si>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</si>
  <si>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</si>
  <si>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</si>
  <si>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</si>
  <si>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</si>
  <si>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</si>
  <si>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</si>
  <si>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</si>
  <si>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</si>
  <si>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</si>
  <si>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</si>
  <si>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</si>
  <si>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</si>
  <si>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</si>
  <si>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</si>
  <si>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</si>
  <si>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</si>
  <si>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</si>
  <si>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</si>
  <si>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</si>
  <si>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</si>
  <si>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</si>
  <si>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</si>
  <si>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</si>
  <si>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</si>
  <si>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</si>
  <si>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</si>
  <si>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</si>
  <si>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</si>
  <si>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</si>
  <si>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</si>
  <si>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</si>
  <si>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</si>
  <si>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</si>
  <si>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</si>
  <si>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</si>
  <si>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</si>
  <si>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</si>
  <si>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</si>
  <si>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</si>
  <si>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</si>
  <si>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</si>
  <si>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</si>
  <si>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</si>
  <si>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</si>
  <si>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</si>
  <si>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</si>
  <si>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</si>
  <si>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</si>
  <si>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</si>
  <si>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</si>
  <si>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</si>
  <si>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</si>
  <si>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</si>
  <si>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</si>
  <si>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</si>
  <si>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</si>
  <si>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</si>
  <si>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</si>
  <si>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</si>
  <si>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</si>
  <si>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</si>
  <si>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</si>
  <si>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</si>
  <si>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</si>
  <si>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</si>
  <si>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</si>
  <si>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</si>
  <si>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</si>
  <si>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</si>
  <si>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</si>
  <si>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</si>
  <si>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</si>
  <si>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</si>
  <si>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</si>
  <si>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</si>
  <si>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</si>
  <si>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</si>
  <si>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</si>
  <si>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</si>
  <si>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</si>
  <si>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</si>
  <si>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</si>
  <si>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</si>
  <si>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</si>
  <si>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</si>
  <si>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</si>
  <si>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</si>
  <si>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</si>
  <si>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</si>
  <si>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</si>
  <si>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</si>
  <si>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</si>
  <si>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</si>
  <si>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</si>
  <si>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</si>
  <si>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</si>
  <si>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</si>
  <si>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</si>
  <si>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</si>
  <si>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</si>
  <si>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</si>
  <si>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</si>
  <si>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</si>
  <si>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</si>
  <si>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</si>
  <si>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</si>
  <si>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</si>
  <si>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</si>
  <si>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</si>
  <si>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</si>
  <si>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</si>
  <si>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</si>
  <si>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</si>
  <si>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</si>
  <si>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</si>
  <si>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</si>
  <si>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</si>
  <si>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</si>
  <si>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</si>
  <si>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</si>
  <si>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</si>
  <si>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</si>
  <si>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</si>
  <si>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</si>
  <si>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</si>
  <si>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</si>
  <si>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</si>
  <si>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</si>
  <si>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</si>
  <si>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</si>
  <si>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</si>
  <si>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</si>
  <si>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</si>
  <si>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</si>
  <si>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</si>
  <si>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</si>
  <si>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</si>
  <si>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</si>
  <si>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</si>
  <si>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</si>
  <si>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</si>
  <si>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</si>
  <si>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</si>
  <si>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</si>
  <si>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</si>
  <si>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</si>
  <si>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</si>
  <si>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</si>
  <si>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</si>
  <si>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</si>
  <si>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</si>
  <si>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</si>
  <si>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</si>
  <si>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</si>
  <si>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</si>
  <si>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</si>
  <si>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</si>
  <si>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</si>
  <si>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</si>
  <si>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</si>
  <si>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</si>
  <si>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</si>
  <si>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</si>
  <si>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</si>
  <si>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</si>
  <si>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</si>
  <si>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</si>
  <si>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</si>
  <si>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</si>
  <si>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</si>
  <si>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</si>
  <si>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</si>
  <si>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</si>
  <si>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</si>
  <si>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</si>
  <si>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</si>
  <si>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</si>
  <si>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</si>
  <si>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</si>
  <si>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</si>
  <si>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</si>
  <si>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</si>
  <si>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</si>
  <si>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</si>
  <si>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</si>
  <si>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</si>
  <si>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</si>
  <si>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</si>
  <si>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</si>
  <si>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</si>
  <si>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</si>
  <si>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</si>
  <si>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</si>
  <si>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</si>
  <si>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</si>
  <si>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</si>
  <si>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</si>
  <si>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</si>
  <si>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</si>
  <si>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</si>
  <si>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</si>
  <si>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</si>
  <si>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</si>
  <si>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</si>
  <si>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</si>
  <si>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</si>
  <si>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</si>
  <si>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</si>
  <si>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</si>
  <si>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</si>
  <si>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</si>
  <si>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</si>
  <si>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</si>
  <si>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</si>
  <si>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</si>
  <si>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</si>
  <si>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</si>
  <si>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</si>
  <si>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</si>
  <si>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</si>
  <si>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</si>
  <si>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</si>
  <si>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</si>
  <si>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</si>
  <si>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</si>
  <si>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</si>
  <si>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</si>
  <si>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</si>
  <si>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</si>
  <si>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</si>
  <si>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</si>
  <si>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</si>
  <si>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</si>
  <si>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</si>
  <si>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</si>
  <si>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</si>
  <si>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</si>
  <si>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</si>
  <si>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</si>
  <si>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</si>
  <si>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</si>
  <si>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</si>
  <si>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</si>
  <si>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</si>
  <si>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</si>
  <si>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</si>
  <si>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</si>
  <si>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</si>
  <si>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</si>
  <si>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</si>
  <si>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</si>
  <si>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</si>
  <si>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</si>
  <si>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</si>
  <si>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</si>
  <si>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</si>
  <si>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</si>
  <si>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</si>
  <si>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</si>
  <si>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</si>
  <si>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</si>
  <si>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</si>
  <si>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</si>
  <si>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</si>
  <si>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</si>
  <si>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</si>
  <si>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</si>
  <si>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</si>
  <si>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</si>
  <si>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</si>
  <si>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</si>
  <si>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</si>
  <si>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</si>
  <si>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</si>
  <si>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</si>
  <si>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</si>
  <si>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</si>
  <si>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</si>
  <si>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</si>
  <si>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</si>
  <si>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</si>
  <si>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</si>
  <si>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</si>
  <si>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</si>
  <si>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</si>
  <si>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</si>
  <si>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</si>
  <si>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</si>
  <si>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</si>
  <si>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</si>
  <si>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</si>
  <si>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</si>
  <si>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</si>
  <si>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</si>
  <si>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</si>
  <si>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</si>
  <si>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</si>
  <si>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</si>
  <si>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</si>
  <si>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</si>
  <si>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</si>
  <si>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</si>
  <si>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</si>
  <si>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</si>
  <si>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</si>
  <si>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</si>
  <si>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</si>
  <si>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</si>
  <si>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</si>
  <si>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</si>
  <si>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</si>
  <si>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</si>
  <si>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</si>
  <si>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</si>
  <si>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</si>
  <si>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</si>
  <si>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</si>
  <si>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</si>
  <si>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</si>
  <si>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</si>
  <si>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</si>
  <si>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</si>
  <si>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</si>
  <si>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</si>
  <si>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</si>
  <si>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</si>
  <si>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</si>
  <si>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</si>
  <si>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</si>
  <si>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</si>
  <si>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</si>
  <si>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</si>
  <si>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</si>
  <si>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</si>
  <si>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</si>
  <si>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</si>
  <si>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</si>
  <si>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</si>
  <si>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</si>
  <si>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</si>
  <si>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</si>
  <si>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</si>
  <si>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</si>
  <si>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</si>
  <si>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</si>
  <si>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</si>
  <si>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</si>
  <si>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</si>
  <si>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</si>
  <si>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</si>
  <si>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</si>
  <si>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</si>
  <si>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</si>
  <si>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</si>
  <si>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</si>
  <si>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</si>
  <si>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</si>
  <si>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</si>
  <si>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</si>
  <si>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</si>
  <si>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</si>
  <si>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</si>
  <si>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</si>
  <si>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</si>
  <si>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</si>
  <si>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</si>
  <si>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</si>
  <si>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</si>
  <si>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</si>
  <si>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</si>
  <si>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</si>
  <si>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</si>
  <si>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</si>
  <si>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</si>
  <si>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</si>
  <si>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</si>
  <si>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</si>
  <si>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</si>
  <si>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</si>
  <si>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</si>
  <si>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</si>
  <si>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</si>
  <si>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</si>
  <si>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</si>
  <si>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</si>
  <si>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</si>
  <si>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</si>
  <si>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</si>
  <si>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</si>
  <si>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</si>
  <si>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</si>
  <si>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</si>
  <si>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</si>
  <si>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</si>
  <si>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</si>
  <si>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</si>
  <si>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</si>
  <si>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</si>
  <si>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</si>
  <si>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</si>
  <si>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</si>
  <si>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</si>
  <si>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</si>
  <si>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</si>
  <si>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</si>
  <si>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</si>
  <si>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</si>
  <si>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</si>
  <si>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</si>
  <si>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</si>
  <si>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</si>
  <si>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</si>
  <si>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</si>
  <si>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</si>
  <si>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</si>
  <si>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</si>
  <si>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</si>
  <si>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</si>
  <si>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</si>
  <si>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</si>
  <si>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</si>
  <si>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</si>
  <si>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</si>
  <si>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</si>
  <si>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</si>
  <si>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</si>
  <si>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</si>
  <si>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</si>
  <si>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</si>
  <si>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</si>
  <si>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</si>
  <si>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</si>
  <si>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</si>
  <si>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</si>
  <si>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</si>
  <si>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</si>
  <si>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</si>
  <si>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</si>
  <si>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</si>
  <si>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</si>
  <si>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</si>
  <si>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</si>
  <si>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</si>
  <si>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</si>
  <si>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</si>
  <si>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</si>
  <si>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</si>
  <si>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</si>
  <si>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</si>
  <si>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</si>
  <si>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</si>
  <si>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</si>
  <si>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</si>
  <si>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</si>
  <si>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</si>
  <si>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</si>
  <si>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</si>
  <si>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</si>
  <si>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</si>
  <si>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</si>
  <si>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</si>
  <si>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</si>
  <si>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</si>
  <si>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</si>
  <si>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</si>
  <si>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</si>
  <si>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</si>
  <si>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</si>
  <si>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</si>
  <si>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</si>
  <si>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</si>
  <si>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</si>
  <si>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</si>
  <si>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</si>
  <si>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</si>
  <si>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</si>
  <si>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</si>
  <si>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</si>
  <si>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</si>
  <si>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</si>
  <si>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</si>
  <si>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</si>
  <si>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</si>
  <si>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</si>
  <si>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</si>
  <si>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</si>
  <si>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</si>
  <si>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</si>
  <si>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</si>
  <si>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</si>
  <si>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</si>
  <si>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</si>
  <si>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</si>
  <si>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</si>
  <si>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</si>
  <si>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</si>
  <si>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</si>
  <si>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</si>
  <si>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</si>
  <si>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</si>
  <si>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</si>
  <si>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</si>
  <si>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</si>
  <si>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</si>
  <si>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</si>
  <si>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</si>
  <si>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</si>
  <si>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</si>
  <si>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</si>
  <si>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</si>
  <si>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</si>
  <si>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</si>
  <si>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</si>
  <si>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</si>
  <si>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</si>
  <si>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</si>
  <si>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</si>
  <si>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</si>
  <si>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</si>
  <si>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</si>
  <si>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</si>
  <si>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</si>
  <si>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</si>
  <si>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</si>
  <si>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</si>
  <si>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</si>
  <si>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</si>
  <si>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</si>
  <si>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</si>
  <si>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</si>
  <si>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</si>
  <si>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</si>
  <si>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</si>
  <si>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</si>
  <si>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</si>
  <si>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</si>
  <si>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</si>
  <si>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</si>
  <si>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</si>
  <si>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</si>
  <si>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</si>
  <si>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</si>
  <si>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</si>
  <si>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</si>
  <si>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</si>
  <si>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</si>
  <si>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</si>
  <si>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</si>
  <si>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</si>
  <si>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</si>
  <si>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</si>
  <si>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</si>
  <si>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</si>
  <si>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</si>
  <si>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</si>
  <si>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</si>
  <si>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</si>
  <si>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</si>
  <si>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</si>
  <si>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</si>
  <si>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</si>
  <si>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</si>
  <si>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</si>
  <si>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</si>
  <si>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</si>
  <si>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</si>
  <si>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</si>
  <si>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</si>
  <si>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</si>
  <si>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</si>
  <si>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</si>
  <si>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</si>
  <si>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</si>
  <si>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</si>
  <si>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</si>
  <si>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</si>
  <si>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</si>
  <si>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</si>
  <si>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</si>
  <si>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</si>
  <si>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</si>
  <si>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</si>
  <si>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</si>
  <si>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</si>
  <si>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</si>
  <si>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</si>
  <si>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</si>
  <si>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</si>
  <si>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</si>
  <si>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</si>
  <si>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</si>
  <si>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</si>
  <si>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</si>
  <si>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</si>
  <si>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</si>
  <si>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</si>
  <si>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</si>
  <si>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</si>
  <si>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</si>
  <si>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</si>
  <si>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</si>
  <si>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</si>
  <si>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</si>
  <si>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</si>
  <si>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</si>
  <si>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</si>
  <si>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</si>
  <si>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</si>
  <si>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</si>
  <si>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</si>
  <si>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</si>
  <si>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</si>
  <si>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</si>
  <si>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</si>
  <si>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</si>
  <si>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</si>
  <si>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</si>
  <si>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</si>
  <si>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</si>
  <si>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</si>
  <si>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</si>
  <si>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</si>
  <si>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</si>
  <si>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</si>
  <si>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</si>
  <si>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</si>
  <si>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</si>
  <si>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</si>
  <si>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</si>
  <si>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</si>
  <si>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</si>
  <si>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</si>
  <si>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</si>
  <si>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</si>
  <si>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</si>
  <si>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</si>
  <si>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</si>
  <si>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</si>
  <si>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</si>
  <si>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</si>
  <si>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</si>
  <si>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</si>
  <si>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</si>
  <si>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</si>
  <si>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</si>
  <si>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</si>
  <si>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</si>
  <si>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</si>
  <si>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</si>
  <si>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</si>
  <si>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</si>
  <si>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</si>
  <si>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</si>
  <si>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</si>
  <si>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</si>
  <si>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</si>
  <si>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</si>
  <si>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</si>
  <si>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</si>
  <si>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</si>
  <si>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</si>
  <si>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</si>
  <si>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</si>
  <si>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</si>
  <si>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</si>
  <si>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</si>
  <si>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</si>
  <si>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</si>
  <si>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</si>
  <si>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</si>
  <si>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</si>
  <si>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</si>
  <si>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</si>
  <si>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</si>
  <si>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</si>
  <si>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</si>
  <si>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</si>
  <si>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</si>
  <si>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</si>
  <si>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</si>
  <si>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</si>
  <si>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</si>
  <si>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</si>
  <si>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</si>
  <si>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</si>
  <si>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</si>
  <si>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</si>
  <si>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</si>
  <si>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</si>
  <si>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</si>
  <si>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</si>
  <si>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</si>
  <si>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</si>
  <si>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</si>
  <si>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</si>
  <si>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</si>
  <si>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</si>
  <si>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</si>
  <si>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</si>
  <si>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</si>
  <si>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</si>
  <si>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</si>
  <si>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</si>
  <si>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</si>
  <si>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</si>
  <si>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</si>
  <si>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</si>
  <si>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</si>
  <si>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</si>
  <si>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</si>
  <si>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</si>
  <si>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</si>
  <si>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</si>
  <si>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</si>
  <si>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</si>
  <si>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</si>
  <si>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</si>
  <si>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</si>
  <si>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</si>
  <si>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</si>
  <si>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</si>
  <si>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</si>
  <si>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</si>
  <si>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</si>
  <si>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</si>
  <si>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</si>
  <si>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</si>
  <si>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</si>
  <si>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</si>
  <si>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</si>
  <si>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</si>
  <si>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</si>
  <si>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</si>
  <si>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</si>
  <si>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</si>
  <si>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</si>
  <si>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</si>
  <si>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</si>
  <si>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</si>
  <si>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</si>
  <si>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</si>
  <si>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</si>
  <si>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</si>
  <si>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</si>
  <si>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</si>
  <si>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</si>
  <si>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</si>
  <si>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</si>
  <si>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</si>
  <si>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</si>
  <si>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</si>
  <si>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</si>
  <si>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</si>
  <si>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</si>
  <si>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</si>
  <si>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</si>
  <si>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</si>
  <si>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</si>
  <si>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</si>
  <si>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</si>
  <si>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</si>
  <si>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</si>
  <si>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</si>
  <si>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</si>
  <si>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</si>
  <si>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</si>
  <si>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</si>
  <si>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</si>
  <si>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</si>
  <si>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</si>
  <si>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</si>
  <si>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</si>
  <si>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</si>
  <si>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</si>
  <si>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</si>
  <si>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</si>
  <si>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</si>
  <si>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</si>
  <si>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</si>
  <si>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</si>
  <si>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</si>
  <si>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</si>
  <si>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</si>
  <si>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</si>
  <si>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</si>
  <si>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</si>
  <si>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</si>
  <si>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</si>
  <si>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</si>
  <si>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</si>
  <si>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</si>
  <si>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</si>
  <si>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</si>
  <si>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</si>
  <si>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</si>
  <si>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</si>
  <si>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</si>
  <si>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</si>
  <si>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</si>
  <si>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</si>
  <si>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</si>
  <si>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</si>
  <si>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</si>
  <si>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</si>
  <si>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</si>
  <si>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</si>
  <si>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</si>
  <si>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</si>
  <si>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</si>
  <si>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</si>
  <si>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</si>
  <si>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</si>
  <si>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</si>
  <si>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</si>
  <si>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</si>
  <si>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</si>
  <si>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</si>
  <si>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</si>
  <si>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</si>
  <si>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</si>
  <si>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</si>
  <si>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</si>
  <si>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</si>
  <si>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</si>
  <si>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</si>
  <si>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</si>
  <si>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</si>
  <si>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</si>
  <si>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</si>
  <si>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</si>
  <si>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</si>
  <si>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</si>
  <si>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</si>
  <si>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</si>
  <si>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</si>
  <si>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</si>
  <si>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</si>
  <si>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</si>
  <si>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</si>
  <si>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</si>
  <si>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</si>
  <si>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</si>
  <si>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</si>
  <si>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</si>
  <si>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</si>
  <si>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</si>
  <si>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</si>
  <si>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</si>
  <si>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</si>
  <si>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</si>
  <si>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</si>
  <si>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</si>
  <si>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</si>
  <si>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</si>
  <si>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</si>
  <si>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</si>
  <si>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</si>
  <si>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</si>
  <si>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</si>
  <si>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</si>
  <si>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</si>
  <si>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</si>
  <si>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</si>
  <si>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</si>
  <si>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</si>
  <si>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</si>
  <si>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</si>
  <si>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</si>
  <si>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</si>
  <si>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</si>
  <si>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</si>
  <si>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</si>
  <si>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</si>
  <si>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</si>
  <si>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</si>
  <si>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</si>
  <si>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</si>
  <si>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</si>
  <si>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</si>
  <si>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</si>
  <si>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</si>
  <si>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</si>
  <si>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</si>
  <si>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</si>
  <si>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</si>
  <si>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</si>
  <si>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</si>
  <si>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</si>
  <si>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</si>
  <si>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</si>
  <si>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</si>
  <si>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</si>
  <si>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</si>
  <si>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</si>
  <si>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</si>
  <si>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</si>
  <si>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</si>
  <si>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</si>
  <si>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</si>
  <si>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</si>
  <si>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</si>
  <si>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</si>
  <si>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</si>
  <si>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</si>
  <si>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</si>
  <si>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</si>
  <si>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</si>
  <si>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</si>
  <si>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</si>
  <si>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</si>
  <si>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</si>
  <si>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</si>
  <si>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</si>
  <si>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</si>
  <si>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</si>
  <si>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</si>
  <si>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</si>
  <si>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</si>
  <si>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</si>
  <si>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</si>
  <si>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</si>
  <si>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</si>
  <si>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</si>
  <si>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</si>
  <si>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</si>
  <si>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</si>
  <si>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</si>
  <si>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</si>
  <si>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</si>
  <si>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</si>
  <si>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</si>
  <si>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</si>
  <si>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</si>
  <si>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</si>
  <si>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</si>
  <si>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</si>
  <si>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</si>
  <si>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</si>
  <si>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</si>
  <si>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</si>
  <si>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</si>
  <si>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</si>
  <si>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</si>
  <si>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</si>
  <si>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</si>
  <si>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</si>
  <si>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</si>
  <si>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</si>
  <si>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</si>
  <si>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</si>
  <si>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</si>
  <si>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</si>
  <si>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</si>
  <si>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</si>
  <si>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</si>
  <si>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</si>
  <si>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</si>
  <si>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</si>
  <si>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</si>
  <si>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</si>
  <si>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</si>
  <si>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</si>
  <si>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</si>
  <si>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</si>
  <si>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</si>
  <si>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</si>
  <si>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</si>
  <si>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</si>
  <si>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</si>
  <si>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</si>
  <si>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</si>
  <si>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</si>
  <si>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</si>
  <si>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</si>
  <si>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</si>
  <si>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</si>
  <si>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</si>
  <si>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</si>
  <si>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</si>
  <si>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</si>
  <si>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</si>
  <si>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</si>
  <si>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</si>
  <si>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</si>
  <si>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</si>
  <si>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</si>
  <si>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</si>
  <si>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</si>
  <si>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</si>
  <si>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</si>
  <si>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</si>
  <si>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</si>
  <si>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</si>
  <si>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</si>
  <si>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</si>
  <si>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</si>
  <si>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</si>
  <si>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</si>
  <si>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</si>
  <si>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</si>
  <si>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</si>
  <si>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</si>
  <si>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</si>
  <si>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</si>
  <si>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</si>
  <si>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</si>
  <si>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</si>
  <si>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</si>
  <si>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</si>
  <si>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</si>
  <si>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</si>
  <si>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</si>
  <si>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</si>
  <si>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</si>
  <si>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</si>
  <si>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</si>
  <si>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</si>
  <si>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</si>
  <si>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</si>
  <si>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</si>
  <si>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</si>
  <si>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</si>
  <si>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</si>
  <si>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</si>
  <si>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</si>
  <si>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</si>
  <si>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</si>
  <si>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</si>
  <si>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</si>
  <si>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</si>
  <si>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</si>
  <si>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</si>
  <si>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</si>
  <si>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</si>
  <si>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</si>
  <si>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</si>
  <si>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</si>
  <si>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</si>
  <si>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</si>
  <si>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</si>
  <si>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</si>
  <si>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</si>
  <si>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</si>
  <si>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</si>
  <si>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</si>
  <si>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</si>
  <si>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</si>
  <si>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</si>
  <si>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</si>
  <si>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</si>
  <si>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</si>
  <si>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</si>
  <si>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</si>
  <si>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</si>
  <si>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</si>
  <si>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</si>
  <si>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</si>
  <si>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</si>
  <si>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</si>
  <si>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</si>
  <si>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</si>
  <si>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</si>
  <si>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</si>
  <si>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</si>
  <si>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</si>
  <si>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</si>
  <si>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</si>
  <si>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</si>
  <si>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</si>
  <si>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</si>
  <si>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</si>
  <si>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</si>
  <si>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</si>
  <si>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</si>
  <si>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</si>
  <si>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</si>
  <si>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</si>
  <si>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</si>
  <si>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</si>
  <si>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</si>
  <si>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</si>
  <si>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</si>
  <si>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</si>
  <si>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</si>
  <si>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</si>
  <si>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</si>
  <si>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</si>
  <si>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</si>
  <si>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</si>
  <si>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</si>
  <si>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</si>
  <si>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</si>
  <si>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</si>
  <si>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</si>
  <si>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</si>
  <si>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</si>
  <si>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</si>
  <si>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</si>
  <si>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</si>
  <si>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</si>
  <si>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</si>
  <si>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</si>
  <si>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</si>
  <si>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</si>
  <si>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</si>
  <si>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</si>
  <si>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</si>
  <si>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</si>
  <si>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</si>
  <si>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</si>
  <si>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</si>
  <si>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</si>
  <si>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</si>
  <si>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</si>
  <si>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</si>
  <si>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</si>
  <si>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</si>
  <si>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</si>
  <si>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</si>
  <si>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</si>
  <si>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</si>
  <si>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</si>
  <si>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</si>
  <si>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</si>
  <si>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</si>
  <si>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</si>
  <si>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</si>
  <si>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</si>
  <si>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</si>
  <si>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</si>
  <si>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</si>
  <si>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</si>
  <si>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</si>
  <si>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</si>
  <si>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</si>
  <si>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</si>
  <si>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</si>
  <si>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</si>
  <si>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</si>
  <si>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</si>
  <si>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</si>
  <si>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</si>
  <si>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</si>
  <si>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</si>
  <si>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</si>
  <si>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</si>
  <si>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</si>
  <si>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</si>
  <si>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</si>
  <si>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</si>
  <si>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</si>
  <si>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</si>
  <si>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</si>
  <si>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</si>
  <si>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</si>
  <si>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</si>
  <si>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</si>
  <si>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</si>
  <si>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</si>
  <si>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</si>
  <si>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</si>
  <si>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</si>
  <si>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</si>
  <si>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</si>
  <si>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</si>
  <si>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</si>
  <si>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</si>
  <si>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</si>
  <si>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</si>
  <si>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</si>
  <si>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</si>
  <si>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</si>
  <si>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</si>
  <si>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</si>
  <si>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</si>
  <si>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</si>
  <si>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</si>
  <si>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</si>
  <si>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</si>
  <si>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</si>
  <si>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</si>
  <si>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</si>
  <si>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</si>
  <si>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</si>
  <si>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</si>
  <si>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</si>
  <si>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</si>
  <si>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</si>
  <si>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</si>
  <si>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</si>
  <si>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</si>
  <si>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</si>
  <si>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</si>
  <si>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</si>
  <si>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</si>
  <si>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</si>
  <si>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</si>
  <si>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</si>
  <si>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</si>
  <si>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</si>
  <si>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</si>
  <si>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</si>
  <si>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</si>
  <si>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</si>
  <si>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</si>
  <si>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</si>
  <si>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</si>
  <si>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</si>
  <si>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</si>
  <si>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</si>
  <si>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</si>
  <si>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</si>
  <si>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</si>
  <si>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</si>
  <si>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</si>
  <si>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</si>
  <si>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</si>
  <si>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</si>
  <si>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</si>
  <si>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</si>
  <si>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</si>
  <si>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</si>
  <si>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</si>
  <si>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</si>
  <si>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</si>
  <si>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</si>
  <si>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</si>
  <si>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</si>
  <si>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</si>
  <si>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</si>
  <si>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</si>
  <si>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</si>
  <si>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</si>
  <si>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</si>
  <si>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</si>
  <si>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</si>
  <si>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</si>
  <si>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</si>
  <si>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</si>
  <si>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</si>
  <si>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</si>
  <si>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</si>
  <si>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</si>
  <si>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</si>
  <si>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</si>
  <si>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</si>
  <si>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</si>
  <si>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</si>
  <si>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</si>
  <si>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</si>
  <si>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</si>
  <si>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</si>
  <si>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</si>
  <si>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</si>
  <si>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</si>
  <si>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</si>
  <si>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</si>
  <si>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</si>
  <si>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</si>
  <si>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</si>
  <si>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</si>
  <si>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</si>
  <si>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</si>
  <si>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</si>
  <si>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</si>
  <si>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</si>
  <si>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</si>
  <si>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</si>
  <si>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</si>
  <si>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</si>
  <si>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</si>
  <si>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</si>
  <si>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</si>
  <si>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</si>
  <si>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</si>
  <si>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</si>
  <si>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</si>
  <si>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</si>
  <si>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</si>
  <si>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</si>
  <si>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</si>
  <si>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</si>
  <si>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</si>
  <si>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</si>
  <si>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</si>
  <si>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</si>
  <si>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</si>
  <si>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</si>
  <si>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</si>
  <si>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</si>
  <si>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</si>
  <si>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</si>
  <si>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</si>
  <si>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</si>
  <si>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</si>
  <si>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</si>
  <si>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</si>
  <si>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</si>
  <si>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</si>
  <si>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</si>
  <si>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</si>
  <si>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</si>
  <si>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</si>
  <si>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</si>
  <si>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</si>
  <si>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</si>
  <si>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</si>
  <si>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</si>
  <si>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</si>
  <si>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</si>
  <si>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</si>
  <si>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</si>
  <si>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</si>
  <si>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</si>
  <si>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</si>
  <si>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</si>
  <si>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</si>
  <si>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</si>
  <si>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</si>
  <si>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</si>
  <si>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</si>
  <si>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</si>
  <si>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</si>
  <si>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</si>
  <si>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</si>
  <si>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</si>
  <si>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</si>
  <si>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</si>
  <si>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</si>
  <si>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</si>
  <si>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</si>
  <si>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</si>
  <si>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</si>
  <si>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</si>
  <si>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</si>
  <si>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</si>
  <si>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</si>
  <si>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</si>
  <si>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</si>
  <si>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</si>
  <si>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</si>
  <si>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</si>
  <si>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</si>
  <si>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</si>
  <si>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</si>
  <si>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</si>
  <si>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</si>
  <si>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</si>
  <si>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</si>
  <si>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</si>
  <si>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</si>
  <si>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</si>
  <si>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</si>
  <si>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</si>
  <si>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</si>
  <si>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</si>
  <si>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</si>
  <si>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</si>
  <si>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</si>
  <si>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</si>
  <si>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</si>
  <si>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</si>
  <si>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</si>
  <si>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</si>
  <si>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</si>
  <si>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</si>
  <si>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</si>
  <si>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</si>
  <si>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</si>
  <si>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</si>
  <si>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</si>
  <si>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</si>
  <si>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</si>
  <si>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</si>
  <si>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</si>
  <si>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</si>
  <si>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</si>
  <si>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</si>
  <si>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</si>
  <si>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</si>
  <si>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</si>
  <si>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</si>
  <si>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</si>
  <si>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</si>
  <si>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</si>
  <si>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</si>
  <si>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</si>
  <si>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</si>
  <si>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</si>
  <si>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</si>
  <si>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</si>
  <si>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</si>
  <si>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</si>
  <si>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</si>
  <si>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</si>
  <si>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</si>
  <si>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</si>
  <si>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</si>
  <si>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</si>
  <si>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</si>
  <si>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</si>
  <si>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</si>
  <si>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</si>
  <si>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</si>
  <si>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</si>
  <si>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</si>
  <si>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</si>
  <si>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</si>
  <si>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</si>
  <si>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</si>
  <si>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</si>
  <si>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</si>
  <si>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</si>
  <si>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</si>
  <si>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</si>
  <si>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</si>
  <si>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</si>
  <si>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</si>
  <si>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</si>
  <si>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</si>
  <si>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</si>
  <si>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</si>
  <si>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</si>
  <si>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</si>
  <si>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</si>
  <si>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</si>
  <si>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</si>
  <si>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</si>
  <si>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</si>
  <si>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</si>
  <si>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</si>
  <si>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</si>
  <si>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</si>
  <si>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</si>
  <si>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</si>
  <si>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</si>
  <si>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</si>
  <si>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</si>
  <si>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</si>
  <si>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</si>
  <si>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</si>
  <si>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</si>
  <si>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</si>
  <si>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</si>
  <si>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</si>
  <si>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</si>
  <si>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</si>
  <si>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</si>
  <si>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</si>
  <si>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</si>
  <si>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</si>
  <si>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</si>
  <si>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</si>
  <si>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</si>
  <si>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</si>
  <si>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</si>
  <si>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</si>
  <si>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</si>
  <si>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</si>
  <si>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</si>
  <si>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</si>
  <si>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</si>
  <si>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</si>
  <si>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</si>
  <si>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</si>
  <si>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</si>
  <si>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</si>
  <si>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</si>
  <si>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</si>
  <si>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</si>
  <si>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</si>
  <si>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</si>
  <si>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</si>
  <si>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</si>
  <si>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</si>
  <si>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</si>
  <si>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</si>
  <si>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</si>
  <si>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</si>
  <si>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</si>
  <si>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</si>
  <si>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</si>
  <si>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</si>
  <si>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</si>
  <si>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</si>
  <si>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</si>
  <si>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</si>
  <si>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</si>
  <si>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</si>
  <si>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</si>
  <si>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</si>
  <si>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</si>
  <si>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</si>
  <si>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</si>
  <si>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</si>
  <si>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</si>
  <si>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</si>
  <si>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</si>
  <si>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</si>
  <si>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</si>
  <si>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</si>
  <si>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</si>
  <si>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</si>
  <si>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</si>
  <si>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</si>
  <si>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</si>
  <si>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</si>
  <si>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</si>
  <si>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</si>
  <si>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</si>
  <si>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</si>
  <si>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</si>
  <si>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</si>
  <si>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</si>
  <si>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</si>
  <si>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</si>
  <si>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</si>
  <si>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</si>
  <si>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</si>
  <si>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</si>
  <si>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</si>
  <si>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</si>
  <si>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</si>
  <si>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</si>
  <si>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</si>
  <si>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</si>
  <si>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</si>
  <si>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</si>
  <si>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</si>
  <si>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</si>
  <si>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</si>
  <si>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</si>
  <si>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</si>
  <si>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</si>
  <si>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</si>
  <si>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</si>
  <si>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</si>
  <si>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</si>
  <si>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</si>
  <si>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</si>
  <si>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</si>
  <si>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</si>
  <si>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</si>
  <si>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</si>
  <si>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</si>
  <si>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</si>
  <si>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</si>
  <si>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</si>
  <si>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</si>
  <si>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</si>
  <si>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</si>
  <si>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</si>
  <si>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</si>
  <si>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</si>
  <si>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</si>
  <si>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</si>
  <si>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</si>
  <si>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</si>
  <si>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</si>
  <si>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</si>
  <si>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</si>
  <si>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</si>
  <si>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</si>
  <si>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</si>
  <si>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</si>
  <si>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</si>
  <si>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</si>
  <si>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</si>
  <si>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</si>
  <si>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</si>
  <si>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</si>
  <si>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</si>
  <si>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</si>
  <si>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</si>
  <si>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</si>
  <si>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</si>
  <si>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</si>
  <si>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</si>
  <si>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</si>
  <si>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</si>
  <si>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</si>
  <si>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</si>
  <si>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</si>
  <si>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</si>
  <si>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</si>
  <si>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</si>
  <si>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</si>
  <si>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</si>
  <si>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</si>
  <si>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</si>
  <si>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</si>
  <si>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</si>
  <si>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</si>
  <si>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</si>
  <si>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</si>
  <si>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</si>
  <si>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</si>
  <si>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</si>
  <si>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</si>
  <si>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</si>
  <si>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</si>
  <si>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</si>
  <si>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</si>
  <si>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</si>
  <si>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</si>
  <si>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</si>
  <si>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</si>
  <si>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</si>
  <si>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</si>
  <si>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</si>
  <si>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</si>
  <si>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</si>
  <si>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</si>
  <si>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</si>
  <si>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</si>
  <si>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</si>
  <si>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</si>
  <si>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</si>
  <si>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</si>
  <si>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</si>
  <si>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</si>
  <si>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</si>
  <si>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</si>
  <si>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</si>
  <si>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</si>
  <si>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</si>
  <si>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</si>
  <si>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</si>
  <si>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</si>
  <si>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</si>
  <si>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</si>
  <si>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</si>
  <si>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</si>
  <si>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</si>
  <si>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</si>
  <si>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</si>
  <si>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</si>
  <si>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</si>
  <si>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</si>
  <si>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</si>
  <si>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</si>
  <si>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</si>
  <si>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</si>
  <si>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</si>
  <si>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</si>
  <si>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</si>
  <si>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</si>
  <si>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</si>
  <si>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</si>
  <si>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</si>
  <si>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</si>
  <si>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</si>
  <si>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</si>
  <si>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</si>
  <si>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</si>
  <si>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</si>
  <si>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</si>
  <si>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</si>
  <si>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</si>
  <si>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</si>
  <si>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</si>
  <si>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</si>
  <si>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</si>
  <si>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</si>
  <si>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</si>
  <si>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</si>
  <si>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</si>
  <si>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</si>
  <si>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</si>
  <si>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</si>
  <si>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</si>
  <si>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</si>
  <si>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</si>
  <si>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</si>
  <si>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</si>
  <si>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</si>
  <si>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</si>
  <si>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</si>
  <si>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</si>
  <si>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</si>
  <si>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</si>
  <si>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</si>
  <si>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</si>
  <si>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</si>
  <si>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</si>
  <si>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</si>
  <si>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</si>
  <si>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</si>
  <si>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</si>
  <si>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</si>
  <si>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</si>
  <si>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</si>
  <si>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</si>
  <si>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</si>
  <si>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</si>
  <si>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</si>
  <si>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</si>
  <si>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</si>
  <si>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</si>
  <si>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</si>
  <si>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</si>
  <si>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</si>
  <si>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</si>
  <si>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</si>
  <si>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</si>
  <si>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</si>
  <si>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</si>
  <si>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</si>
  <si>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</si>
  <si>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</si>
  <si>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</si>
  <si>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</si>
  <si>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</si>
  <si>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</si>
  <si>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</si>
  <si>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</si>
  <si>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</si>
  <si>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</si>
  <si>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</si>
  <si>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</si>
  <si>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</si>
  <si>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</si>
  <si>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</si>
  <si>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</si>
  <si>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</si>
  <si>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</si>
  <si>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</si>
  <si>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</si>
  <si>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</si>
  <si>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</si>
  <si>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</si>
  <si>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</si>
  <si>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</si>
  <si>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</si>
  <si>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</si>
  <si>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</si>
  <si>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</si>
  <si>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</si>
  <si>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</si>
  <si>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</si>
  <si>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</si>
  <si>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</si>
  <si>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</si>
  <si>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</si>
  <si>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</si>
  <si>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</si>
  <si>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</si>
  <si>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</si>
  <si>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</si>
  <si>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</si>
  <si>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</si>
  <si>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</si>
  <si>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</si>
  <si>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</si>
  <si>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</si>
  <si>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</si>
  <si>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</si>
  <si>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</si>
  <si>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</si>
  <si>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</si>
  <si>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</si>
  <si>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</si>
  <si>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</si>
  <si>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</si>
  <si>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</si>
  <si>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</si>
  <si>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</si>
  <si>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</si>
  <si>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</si>
  <si>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</si>
  <si>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</si>
  <si>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</si>
  <si>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</si>
  <si>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</si>
  <si>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</si>
  <si>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</si>
  <si>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</si>
  <si>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</si>
  <si>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</si>
  <si>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</si>
  <si>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</si>
  <si>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</si>
  <si>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</si>
  <si>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</si>
  <si>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</si>
  <si>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</si>
  <si>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</si>
  <si>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</si>
  <si>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</si>
  <si>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</si>
  <si>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</si>
  <si>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</si>
  <si>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</si>
  <si>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</si>
  <si>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</si>
  <si>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</si>
  <si>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</si>
  <si>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</si>
  <si>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</si>
  <si>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</si>
  <si>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</si>
  <si>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</si>
  <si>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</si>
  <si>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</si>
  <si>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</si>
  <si>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</si>
  <si>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</si>
  <si>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</si>
  <si>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</si>
  <si>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</si>
  <si>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</si>
  <si>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</si>
  <si>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</si>
  <si>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</si>
  <si>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</si>
  <si>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</si>
  <si>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</si>
  <si>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</si>
  <si>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</si>
  <si>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</si>
  <si>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</si>
  <si>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</si>
  <si>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</si>
  <si>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</si>
  <si>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</si>
  <si>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</si>
  <si>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</si>
  <si>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</si>
  <si>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</si>
  <si>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</si>
  <si>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</si>
  <si>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</si>
  <si>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</si>
  <si>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</si>
  <si>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</si>
  <si>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</si>
  <si>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</si>
  <si>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</si>
  <si>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</si>
  <si>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</si>
  <si>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</si>
  <si>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</si>
  <si>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</si>
  <si>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</si>
  <si>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</si>
  <si>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</si>
  <si>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</si>
  <si>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</si>
  <si>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</si>
  <si>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</si>
  <si>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</si>
  <si>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</si>
  <si>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</si>
  <si>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</si>
  <si>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</si>
  <si>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</si>
  <si>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</si>
  <si>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</si>
  <si>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</si>
  <si>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</si>
  <si>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</si>
  <si>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</si>
  <si>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</si>
  <si>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</si>
  <si>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</si>
  <si>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</si>
  <si>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</si>
  <si>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</si>
  <si>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</si>
  <si>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</si>
  <si>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</si>
  <si>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</si>
  <si>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</si>
  <si>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</si>
  <si>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</si>
  <si>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</si>
  <si>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</si>
  <si>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</si>
  <si>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</si>
  <si>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</si>
  <si>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</si>
  <si>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</si>
  <si>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</si>
  <si>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</si>
  <si>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</si>
  <si>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</si>
  <si>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</si>
  <si>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</si>
  <si>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</si>
  <si>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</si>
  <si>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</si>
  <si>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</si>
  <si>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</si>
  <si>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</si>
  <si>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</si>
  <si>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</si>
  <si>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</si>
  <si>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</si>
  <si>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</si>
  <si>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</si>
  <si>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</si>
  <si>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</si>
  <si>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</si>
  <si>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</si>
  <si>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</si>
  <si>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</si>
  <si>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</si>
  <si>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</si>
  <si>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</si>
  <si>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</si>
  <si>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</si>
  <si>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</si>
  <si>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</si>
  <si>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</si>
  <si>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</si>
  <si>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</si>
  <si>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</si>
  <si>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</si>
  <si>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</si>
  <si>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</si>
  <si>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</si>
  <si>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</si>
  <si>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</si>
  <si>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</si>
  <si>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</si>
  <si>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</si>
  <si>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</si>
  <si>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</si>
  <si>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</si>
  <si>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</si>
  <si>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</si>
  <si>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</si>
  <si>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</si>
  <si>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</si>
  <si>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</si>
  <si>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</si>
  <si>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</si>
  <si>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</si>
  <si>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</si>
  <si>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</si>
  <si>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</si>
  <si>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</si>
  <si>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</si>
  <si>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</si>
  <si>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</si>
  <si>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</si>
  <si>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</si>
  <si>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</si>
  <si>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</si>
  <si>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</si>
  <si>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</si>
  <si>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</si>
  <si>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</si>
  <si>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</si>
  <si>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</si>
  <si>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</si>
  <si>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</si>
  <si>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</si>
  <si>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</si>
  <si>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</si>
  <si>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</si>
  <si>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</si>
  <si>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</si>
  <si>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</si>
  <si>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</si>
  <si>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</si>
  <si>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</si>
  <si>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</si>
  <si>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</si>
  <si>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</si>
  <si>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</si>
  <si>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</si>
  <si>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</si>
  <si>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</si>
  <si>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</si>
  <si>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</si>
  <si>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</si>
  <si>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</si>
  <si>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</si>
  <si>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</si>
  <si>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</si>
  <si>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</si>
  <si>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</si>
  <si>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</si>
  <si>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</si>
  <si>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</si>
  <si>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</si>
  <si>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</si>
  <si>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</si>
  <si>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</si>
  <si>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</si>
  <si>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</si>
  <si>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</si>
  <si>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</si>
  <si>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</si>
  <si>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</si>
  <si>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</si>
  <si>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</si>
  <si>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</si>
  <si>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</si>
  <si>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</si>
  <si>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</si>
  <si>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</si>
  <si>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</si>
  <si>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</si>
  <si>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</si>
  <si>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</si>
  <si>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</si>
  <si>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</si>
  <si>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</si>
  <si>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</si>
  <si>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</si>
  <si>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</si>
  <si>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</si>
  <si>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</si>
  <si>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</si>
  <si>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</si>
  <si>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</si>
  <si>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</si>
  <si>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</si>
  <si>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</si>
  <si>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</si>
  <si>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</si>
  <si>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</si>
  <si>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</si>
  <si>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</si>
  <si>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</si>
  <si>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</si>
  <si>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</si>
  <si>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</si>
  <si>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</si>
  <si>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</si>
  <si>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</si>
  <si>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</si>
  <si>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</si>
  <si>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</si>
  <si>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</si>
  <si>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</si>
  <si>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</si>
  <si>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</si>
  <si>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</si>
  <si>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</si>
  <si>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</si>
  <si>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</si>
  <si>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</si>
  <si>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</si>
  <si>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</si>
  <si>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</si>
  <si>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</si>
  <si>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</si>
  <si>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</si>
  <si>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</si>
  <si>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</si>
  <si>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</si>
  <si>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</si>
  <si>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</si>
  <si>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</si>
  <si>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</si>
  <si>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</si>
  <si>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</si>
  <si>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</si>
  <si>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</si>
  <si>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</si>
  <si>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</si>
  <si>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</si>
  <si>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</si>
  <si>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</si>
  <si>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</si>
  <si>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</si>
  <si>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</si>
  <si>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</si>
  <si>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</si>
  <si>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</si>
  <si>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</si>
  <si>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</si>
  <si>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</si>
  <si>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</si>
  <si>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</si>
  <si>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</si>
  <si>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</si>
  <si>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</si>
  <si>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</si>
  <si>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</si>
  <si>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</si>
  <si>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</si>
  <si>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</si>
  <si>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</si>
  <si>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</si>
  <si>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</si>
  <si>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</si>
  <si>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</si>
  <si>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</si>
  <si>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</si>
  <si>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</si>
  <si>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</si>
  <si>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</si>
  <si>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</si>
  <si>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</si>
  <si>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</si>
  <si>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</si>
  <si>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</si>
  <si>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</si>
  <si>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</si>
  <si>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</si>
  <si>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</si>
  <si>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</si>
  <si>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</si>
  <si>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</si>
  <si>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</si>
  <si>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</si>
  <si>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</si>
  <si>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</si>
  <si>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</si>
  <si>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</si>
  <si>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</si>
  <si>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</si>
  <si>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</si>
  <si>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</si>
  <si>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</si>
  <si>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</si>
  <si>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</si>
  <si>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</si>
  <si>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</si>
  <si>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</si>
  <si>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</si>
  <si>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</si>
  <si>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</si>
  <si>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</si>
  <si>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</si>
  <si>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</si>
  <si>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</si>
  <si>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</si>
  <si>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</si>
  <si>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</si>
  <si>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</si>
  <si>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</si>
  <si>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</si>
  <si>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</si>
  <si>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</si>
  <si>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</si>
  <si>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</si>
  <si>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</si>
  <si>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</si>
  <si>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</si>
  <si>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</si>
  <si>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</si>
  <si>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</si>
  <si>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</si>
  <si>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</si>
  <si>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</si>
  <si>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</si>
  <si>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</si>
  <si>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</si>
  <si>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</si>
  <si>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</si>
  <si>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</si>
  <si>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</si>
  <si>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</si>
  <si>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</si>
  <si>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</si>
  <si>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</si>
  <si>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</si>
  <si>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</si>
  <si>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</si>
  <si>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</si>
  <si>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</si>
  <si>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</si>
  <si>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</si>
  <si>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</si>
  <si>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</si>
  <si>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</si>
  <si>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</si>
  <si>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</si>
  <si>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</si>
  <si>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</si>
  <si>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</si>
  <si>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</si>
  <si>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</si>
  <si>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</si>
  <si>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</si>
  <si>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</si>
  <si>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</si>
  <si>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</si>
  <si>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</si>
  <si>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</si>
  <si>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</si>
  <si>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</si>
  <si>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</si>
  <si>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</si>
  <si>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</si>
  <si>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</si>
  <si>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</si>
  <si>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</si>
  <si>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</si>
  <si>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</si>
  <si>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</si>
  <si>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</si>
  <si>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</si>
  <si>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</si>
  <si>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</si>
  <si>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</si>
  <si>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</si>
  <si>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</si>
  <si>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</si>
  <si>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</si>
  <si>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</si>
  <si>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</si>
  <si>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</si>
  <si>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</si>
  <si>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</si>
  <si>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</si>
  <si>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</si>
  <si>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</si>
  <si>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</si>
  <si>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</si>
  <si>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</si>
  <si>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</si>
  <si>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</si>
  <si>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</si>
  <si>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</si>
  <si>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</si>
  <si>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</si>
  <si>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</si>
  <si>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</si>
  <si>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</si>
  <si>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</si>
  <si>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</si>
  <si>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</si>
  <si>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</si>
  <si>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</si>
  <si>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</si>
  <si>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</si>
  <si>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</si>
  <si>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</si>
  <si>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</si>
  <si>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</si>
  <si>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</si>
  <si>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</si>
  <si>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</si>
  <si>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</si>
  <si>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</si>
  <si>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</si>
  <si>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</si>
  <si>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</si>
  <si>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</si>
  <si>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</si>
  <si>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</si>
  <si>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</si>
  <si>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</si>
  <si>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</si>
  <si>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</si>
  <si>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</si>
  <si>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</si>
  <si>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</si>
  <si>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</si>
  <si>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</si>
  <si>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</si>
  <si>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</si>
  <si>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</si>
  <si>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</si>
  <si>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</si>
  <si>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</si>
  <si>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</si>
  <si>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</si>
  <si>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</si>
  <si>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</si>
  <si>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</si>
  <si>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</si>
  <si>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</si>
  <si>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</si>
  <si>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</si>
  <si>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</si>
  <si>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</si>
  <si>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</si>
  <si>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</si>
  <si>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</si>
  <si>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</si>
  <si>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</si>
  <si>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</si>
  <si>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</si>
  <si>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</si>
  <si>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</si>
  <si>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</si>
  <si>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</si>
  <si>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</si>
  <si>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</si>
  <si>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</si>
  <si>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</si>
  <si>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</si>
  <si>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</si>
  <si>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</si>
  <si>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</si>
  <si>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</si>
  <si>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</si>
  <si>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</si>
  <si>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</si>
  <si>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</si>
  <si>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</si>
  <si>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</si>
  <si>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</si>
  <si>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</si>
  <si>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</si>
  <si>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</si>
  <si>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</si>
  <si>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</si>
  <si>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</si>
  <si>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</si>
  <si>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</si>
  <si>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</si>
  <si>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</si>
  <si>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</si>
  <si>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</si>
  <si>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</si>
  <si>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</si>
  <si>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</si>
  <si>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</si>
  <si>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</si>
  <si>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</si>
  <si>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</si>
  <si>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</si>
  <si>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</si>
  <si>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</si>
  <si>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</si>
  <si>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</si>
  <si>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</si>
  <si>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</si>
  <si>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</si>
  <si>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</si>
  <si>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</si>
  <si>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</si>
  <si>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</si>
  <si>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</si>
  <si>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</si>
  <si>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</si>
  <si>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</si>
  <si>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</si>
  <si>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</si>
  <si>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</si>
  <si>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</si>
  <si>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</si>
  <si>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</si>
  <si>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</si>
  <si>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</si>
  <si>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</si>
  <si>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</si>
  <si>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</si>
  <si>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</si>
  <si>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</si>
  <si>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</si>
  <si>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</si>
  <si>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</si>
  <si>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</si>
  <si>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</si>
  <si>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</si>
  <si>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</si>
  <si>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</si>
  <si>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</si>
  <si>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</si>
  <si>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</si>
  <si>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</si>
  <si>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</si>
  <si>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</si>
  <si>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</si>
  <si>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</si>
  <si>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</si>
  <si>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</si>
  <si>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</si>
  <si>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</si>
  <si>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</si>
  <si>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</si>
  <si>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</si>
  <si>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</si>
  <si>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</si>
  <si>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</si>
  <si>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</si>
  <si>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</si>
  <si>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</si>
  <si>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</si>
  <si>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</si>
  <si>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</si>
  <si>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</si>
  <si>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</si>
  <si>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</si>
  <si>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</si>
  <si>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</si>
  <si>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</si>
  <si>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</si>
  <si>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</si>
  <si>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</si>
  <si>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</si>
  <si>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</si>
  <si>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</si>
  <si>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</si>
  <si>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</si>
  <si>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</si>
  <si>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</si>
  <si>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</si>
  <si>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</si>
  <si>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</si>
  <si>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</si>
  <si>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</si>
  <si>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</si>
  <si>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</si>
  <si>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</si>
  <si>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</si>
  <si>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</si>
  <si>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</si>
  <si>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</si>
  <si>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</si>
  <si>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</si>
  <si>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</si>
  <si>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</si>
  <si>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</si>
  <si>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</si>
  <si>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</si>
  <si>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</si>
  <si>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</si>
  <si>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</si>
  <si>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</si>
  <si>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</si>
  <si>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</si>
  <si>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</si>
  <si>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</si>
  <si>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</si>
  <si>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</si>
  <si>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</si>
  <si>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</si>
  <si>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</si>
  <si>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</si>
  <si>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</si>
  <si>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</si>
  <si>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</si>
  <si>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</si>
  <si>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</si>
  <si>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</si>
  <si>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</si>
  <si>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</si>
  <si>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</si>
  <si>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</si>
  <si>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</si>
  <si>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</si>
  <si>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</si>
  <si>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</si>
  <si>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</si>
  <si>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</si>
  <si>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</si>
  <si>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</si>
  <si>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</si>
  <si>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</si>
  <si>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</si>
  <si>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</si>
  <si>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</si>
  <si>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</si>
  <si>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</si>
  <si>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</si>
  <si>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</si>
  <si>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</si>
  <si>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</si>
  <si>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</si>
  <si>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</si>
  <si>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</si>
  <si>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</si>
  <si>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</si>
  <si>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</si>
  <si>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</si>
  <si>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</si>
  <si>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</si>
  <si>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</si>
  <si>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</si>
  <si>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</si>
  <si>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</si>
  <si>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</si>
  <si>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</si>
  <si>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</si>
  <si>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</si>
  <si>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</si>
  <si>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</si>
  <si>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</si>
  <si>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</si>
  <si>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</si>
  <si>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</si>
  <si>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</si>
  <si>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</si>
  <si>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</si>
  <si>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</si>
  <si>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</si>
  <si>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</si>
  <si>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</si>
  <si>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</si>
  <si>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</si>
  <si>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</si>
  <si>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</si>
  <si>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</si>
  <si>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</si>
  <si>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</si>
  <si>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</si>
  <si>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</si>
  <si>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</si>
  <si>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</si>
  <si>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</si>
  <si>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</si>
  <si>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</si>
  <si>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</si>
  <si>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</si>
  <si>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</si>
  <si>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</si>
  <si>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</si>
  <si>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</si>
  <si>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</si>
  <si>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</si>
  <si>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</si>
  <si>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</si>
  <si>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</si>
  <si>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</si>
  <si>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</si>
  <si>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</si>
  <si>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</si>
  <si>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</si>
  <si>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</si>
  <si>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</si>
  <si>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</si>
  <si>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</si>
  <si>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</si>
  <si>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</si>
  <si>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</si>
  <si>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</si>
  <si>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</si>
  <si>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</si>
  <si>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</si>
  <si>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</si>
  <si>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</si>
  <si>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</si>
  <si>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</si>
  <si>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</si>
  <si>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</si>
  <si>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</si>
  <si>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</si>
  <si>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</si>
  <si>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</si>
  <si>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</si>
  <si>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</si>
  <si>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</si>
  <si>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</si>
  <si>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</si>
  <si>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</si>
  <si>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</si>
  <si>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</si>
  <si>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</si>
  <si>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</si>
  <si>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</si>
  <si>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</si>
  <si>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</si>
  <si>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</si>
  <si>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</si>
  <si>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</si>
  <si>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</si>
  <si>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</si>
  <si>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</si>
  <si>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</si>
  <si>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</si>
  <si>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</si>
  <si>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</si>
  <si>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</si>
  <si>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</si>
  <si>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</si>
  <si>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</si>
  <si>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</si>
  <si>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</si>
  <si>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</si>
  <si>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</si>
  <si>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</si>
  <si>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</si>
  <si>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</si>
  <si>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</si>
  <si>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</si>
  <si>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</si>
  <si>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</si>
  <si>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</si>
  <si>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</si>
  <si>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</si>
  <si>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</si>
  <si>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</si>
  <si>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</si>
  <si>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</si>
  <si>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</si>
  <si>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</si>
  <si>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</si>
  <si>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</si>
  <si>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</si>
  <si>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</si>
  <si>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</si>
  <si>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</si>
  <si>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</si>
  <si>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</si>
  <si>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</si>
  <si>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</si>
  <si>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</si>
  <si>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</si>
  <si>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</si>
  <si>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</si>
  <si>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</si>
  <si>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</si>
  <si>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</si>
  <si>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</si>
  <si>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</si>
  <si>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</si>
  <si>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</si>
  <si>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</si>
  <si>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</si>
  <si>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</si>
  <si>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</si>
  <si>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</si>
  <si>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</si>
  <si>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</si>
  <si>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</si>
  <si>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</si>
  <si>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</si>
  <si>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</si>
  <si>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</si>
  <si>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</si>
  <si>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</si>
  <si>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</si>
  <si>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</si>
  <si>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</si>
  <si>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</si>
  <si>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</si>
  <si>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</si>
  <si>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</si>
  <si>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</si>
  <si>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</si>
  <si>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</si>
  <si>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</si>
  <si>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</si>
  <si>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</si>
  <si>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</si>
  <si>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</si>
  <si>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</si>
  <si>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</si>
  <si>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</si>
  <si>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</si>
  <si>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</si>
  <si>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</si>
  <si>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</si>
  <si>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</si>
  <si>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</si>
  <si>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</si>
  <si>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</si>
  <si>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</si>
  <si>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</si>
  <si>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</si>
  <si>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</si>
  <si>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</si>
  <si>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</si>
  <si>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</si>
  <si>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</si>
  <si>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</si>
  <si>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</si>
  <si>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</si>
  <si>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</si>
  <si>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</si>
  <si>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</si>
  <si>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</si>
  <si>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</si>
  <si>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</si>
  <si>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</si>
  <si>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</si>
  <si>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</si>
  <si>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</si>
  <si>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</si>
  <si>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</si>
  <si>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</si>
  <si>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</si>
  <si>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</si>
  <si>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</si>
  <si>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</si>
  <si>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</si>
  <si>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</si>
  <si>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</si>
  <si>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</si>
  <si>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</si>
  <si>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</si>
  <si>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</si>
  <si>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</si>
  <si>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</si>
  <si>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</si>
  <si>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</si>
  <si>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</si>
  <si>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</si>
  <si>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</si>
  <si>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</si>
  <si>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</si>
  <si>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</si>
  <si>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</si>
  <si>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</si>
  <si>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</si>
  <si>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</si>
  <si>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</si>
  <si>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</si>
  <si>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</si>
  <si>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</si>
  <si>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</si>
  <si>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</si>
  <si>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</si>
  <si>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</si>
  <si>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</si>
  <si>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</si>
  <si>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</si>
  <si>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</si>
  <si>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</si>
  <si>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</si>
  <si>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</si>
  <si>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</si>
  <si>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</si>
  <si>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</si>
  <si>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</si>
  <si>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</si>
  <si>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</si>
  <si>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</si>
  <si>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</si>
  <si>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</si>
  <si>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</si>
  <si>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</si>
  <si>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</si>
  <si>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</si>
  <si>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</si>
  <si>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</si>
  <si>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</si>
  <si>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</si>
  <si>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</si>
  <si>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</si>
  <si>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</si>
  <si>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</si>
  <si>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</si>
  <si>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</si>
  <si>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</si>
  <si>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</si>
  <si>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</si>
  <si>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</si>
  <si>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</si>
  <si>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</si>
  <si>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</si>
  <si>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</si>
  <si>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</si>
  <si>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</si>
  <si>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</si>
  <si>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</si>
  <si>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</si>
  <si>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</si>
  <si>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</si>
  <si>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</si>
  <si>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</si>
  <si>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</si>
  <si>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</si>
  <si>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</si>
  <si>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</si>
  <si>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</si>
  <si>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</si>
  <si>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</si>
  <si>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</si>
  <si>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</si>
  <si>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</si>
  <si>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</si>
  <si>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</si>
  <si>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</si>
  <si>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</si>
  <si>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</si>
  <si>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</si>
  <si>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</si>
  <si>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</si>
  <si>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</si>
  <si>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</si>
  <si>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</si>
  <si>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</si>
  <si>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</si>
  <si>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</si>
  <si>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</si>
  <si>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</si>
  <si>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</si>
  <si>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</si>
  <si>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</si>
  <si>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</si>
  <si>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</si>
  <si>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</si>
  <si>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</si>
  <si>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</si>
  <si>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</si>
  <si>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</si>
  <si>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</si>
  <si>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</si>
  <si>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</si>
  <si>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</si>
  <si>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</si>
  <si>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</si>
  <si>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</si>
  <si>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</si>
  <si>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</si>
  <si>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</si>
  <si>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</si>
  <si>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</si>
  <si>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</si>
  <si>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</si>
  <si>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</si>
  <si>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</si>
  <si>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</si>
  <si>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</si>
  <si>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</si>
  <si>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</si>
  <si>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</si>
  <si>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</si>
  <si>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</si>
  <si>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</si>
  <si>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</si>
  <si>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</si>
  <si>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</si>
  <si>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</si>
  <si>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</si>
  <si>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</si>
  <si>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</si>
  <si>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</si>
  <si>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</si>
  <si>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</si>
  <si>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</si>
  <si>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</si>
  <si>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</si>
  <si>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</si>
  <si>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</si>
  <si>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</si>
  <si>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</si>
  <si>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</si>
  <si>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</si>
  <si>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</si>
  <si>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</si>
  <si>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</si>
  <si>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</si>
  <si>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</si>
  <si>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</si>
  <si>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</si>
  <si>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</si>
  <si>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</si>
  <si>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</si>
  <si>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</si>
  <si>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</si>
  <si>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</si>
  <si>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</si>
  <si>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</si>
  <si>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</si>
  <si>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</si>
  <si>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</si>
  <si>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</si>
  <si>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</si>
  <si>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</si>
  <si>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</si>
  <si>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</si>
  <si>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</si>
  <si>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</si>
  <si>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</si>
  <si>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</si>
  <si>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</si>
  <si>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</si>
  <si>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</si>
  <si>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</si>
  <si>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</si>
  <si>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</si>
  <si>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</si>
  <si>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</si>
  <si>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</si>
  <si>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</si>
  <si>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</si>
  <si>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</si>
  <si>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</si>
  <si>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</si>
  <si>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</si>
  <si>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</si>
  <si>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</si>
  <si>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</si>
  <si>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</si>
  <si>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</si>
  <si>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</si>
  <si>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</si>
  <si>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</si>
  <si>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</si>
  <si>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</si>
  <si>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</si>
  <si>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</si>
  <si>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</si>
  <si>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</si>
  <si>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</si>
  <si>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</si>
  <si>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</si>
  <si>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</si>
  <si>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</si>
  <si>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</si>
  <si>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</si>
  <si>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</si>
  <si>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</si>
  <si>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</si>
  <si>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</si>
  <si>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</si>
  <si>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</si>
  <si>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</si>
  <si>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</si>
  <si>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</si>
  <si>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</si>
  <si>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</si>
  <si>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</si>
  <si>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</si>
  <si>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</si>
  <si>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</si>
  <si>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</si>
  <si>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</si>
  <si>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</si>
  <si>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</si>
  <si>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</si>
  <si>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</si>
  <si>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</si>
  <si>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</si>
  <si>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</si>
  <si>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</si>
  <si>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</si>
  <si>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</si>
  <si>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</si>
  <si>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</si>
  <si>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</si>
  <si>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</si>
  <si>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</si>
  <si>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</si>
  <si>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</si>
  <si>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</si>
  <si>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</si>
  <si>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</si>
  <si>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</si>
  <si>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</si>
  <si>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</si>
  <si>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</si>
  <si>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</si>
  <si>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</si>
  <si>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</si>
  <si>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</si>
  <si>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</si>
  <si>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</si>
  <si>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</si>
  <si>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</si>
  <si>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</si>
  <si>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</si>
  <si>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</si>
  <si>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</si>
  <si>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</si>
  <si>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</si>
  <si>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</si>
  <si>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</si>
  <si>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</si>
  <si>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</si>
  <si>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</si>
  <si>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</si>
  <si>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</si>
  <si>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</si>
  <si>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</si>
  <si>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</si>
  <si>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</si>
  <si>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</si>
  <si>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</si>
  <si>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</si>
  <si>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</si>
  <si>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</si>
  <si>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</si>
  <si>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</si>
  <si>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</si>
  <si>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</si>
  <si>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</si>
  <si>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</si>
  <si>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</si>
  <si>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</si>
  <si>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</si>
  <si>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</si>
  <si>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</si>
  <si>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</si>
  <si>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</si>
  <si>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</si>
  <si>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</si>
  <si>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</si>
  <si>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</si>
  <si>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</si>
  <si>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</si>
  <si>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</si>
  <si>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</si>
  <si>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</si>
  <si>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</si>
  <si>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</si>
  <si>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</si>
  <si>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</si>
  <si>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</si>
  <si>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</si>
  <si>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</si>
  <si>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</si>
  <si>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</si>
  <si>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</si>
  <si>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</si>
  <si>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</si>
  <si>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</si>
  <si>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</si>
  <si>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</si>
  <si>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</si>
  <si>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</si>
  <si>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</si>
  <si>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</si>
  <si>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</si>
  <si>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</si>
  <si>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</si>
  <si>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</si>
  <si>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</si>
  <si>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</si>
  <si>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</si>
  <si>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</si>
  <si>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</si>
  <si>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</si>
  <si>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</si>
  <si>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</si>
  <si>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</si>
  <si>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</si>
  <si>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</si>
  <si>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</si>
  <si>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</si>
  <si>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</si>
  <si>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</si>
  <si>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</si>
  <si>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</si>
  <si>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</si>
  <si>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</si>
  <si>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</si>
  <si>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</si>
  <si>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</si>
  <si>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</si>
  <si>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</si>
  <si>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</si>
  <si>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</si>
  <si>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</si>
  <si>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</si>
  <si>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</si>
  <si>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</si>
  <si>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</si>
  <si>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</si>
  <si>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</si>
  <si>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</si>
  <si>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</si>
  <si>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</si>
  <si>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</si>
  <si>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</si>
  <si>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</si>
  <si>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</si>
  <si>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</si>
  <si>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</si>
  <si>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</si>
  <si>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</si>
  <si>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</si>
  <si>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</si>
  <si>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</si>
  <si>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</si>
  <si>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</si>
  <si>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</si>
  <si>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</si>
  <si>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</si>
  <si>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</si>
  <si>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</si>
  <si>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</si>
  <si>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</si>
  <si>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</si>
  <si>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</si>
  <si>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</si>
  <si>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</si>
  <si>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</si>
  <si>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</si>
  <si>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</si>
  <si>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</si>
  <si>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</si>
  <si>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</si>
  <si>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</si>
  <si>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</si>
  <si>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</si>
  <si>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</si>
  <si>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</si>
  <si>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</si>
  <si>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</si>
  <si>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</si>
  <si>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</si>
  <si>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</si>
  <si>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</si>
  <si>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</si>
  <si>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</si>
  <si>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</si>
  <si>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</si>
  <si>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</si>
  <si>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</si>
  <si>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</si>
  <si>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</si>
  <si>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</si>
  <si>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</si>
  <si>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</si>
  <si>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</si>
  <si>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</si>
  <si>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</si>
  <si>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</si>
  <si>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</si>
  <si>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</si>
  <si>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</si>
  <si>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</si>
  <si>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</si>
  <si>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</si>
  <si>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</si>
  <si>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</si>
  <si>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</si>
  <si>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</si>
  <si>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</si>
  <si>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</si>
  <si>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</si>
  <si>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</si>
  <si>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</si>
  <si>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</si>
  <si>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</si>
  <si>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</si>
  <si>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</si>
  <si>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</si>
  <si>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</si>
  <si>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</si>
  <si>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</si>
  <si>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</si>
  <si>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</si>
  <si>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</si>
  <si>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</si>
  <si>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</si>
  <si>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</si>
  <si>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</si>
  <si>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</si>
  <si>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</si>
  <si>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</si>
  <si>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</si>
  <si>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</si>
  <si>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</si>
  <si>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</si>
  <si>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</si>
  <si>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</si>
  <si>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</si>
  <si>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</si>
  <si>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</si>
  <si>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</si>
  <si>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</si>
  <si>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</si>
  <si>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</si>
  <si>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</si>
  <si>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</si>
  <si>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</si>
  <si>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</si>
  <si>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</si>
  <si>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</si>
  <si>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</si>
  <si>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</si>
  <si>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</si>
  <si>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</si>
  <si>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</si>
  <si>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</si>
  <si>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</si>
  <si>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</si>
  <si>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</si>
  <si>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</si>
  <si>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</si>
  <si>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</si>
  <si>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</si>
  <si>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</si>
  <si>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</si>
  <si>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</si>
  <si>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</si>
  <si>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</si>
  <si>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</si>
  <si>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</si>
  <si>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</si>
  <si>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</si>
  <si>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</si>
  <si>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</si>
  <si>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</si>
  <si>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</si>
  <si>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</si>
  <si>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</si>
  <si>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</si>
  <si>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</si>
  <si>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</si>
  <si>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</si>
  <si>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</si>
  <si>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</si>
  <si>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</si>
  <si>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</si>
  <si>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</si>
  <si>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</si>
  <si>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</si>
  <si>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</si>
  <si>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</si>
  <si>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</si>
  <si>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</si>
  <si>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</si>
  <si>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</si>
  <si>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</si>
  <si>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</si>
  <si>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</si>
  <si>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</si>
  <si>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</si>
  <si>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</si>
  <si>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</si>
  <si>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</si>
  <si>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</si>
  <si>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</si>
  <si>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</si>
  <si>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</si>
  <si>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</si>
  <si>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</si>
  <si>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</si>
  <si>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</si>
  <si>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</si>
  <si>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</si>
  <si>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</si>
  <si>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</si>
  <si>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</si>
  <si>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</si>
  <si>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</si>
  <si>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</si>
  <si>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</si>
  <si>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</si>
  <si>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</si>
  <si>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</si>
  <si>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</si>
  <si>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</si>
  <si>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</si>
  <si>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</si>
  <si>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</si>
  <si>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</si>
  <si>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</si>
  <si>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</si>
  <si>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</si>
  <si>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</si>
  <si>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</si>
  <si>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</si>
  <si>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</si>
  <si>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</si>
  <si>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</si>
  <si>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</si>
  <si>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</si>
  <si>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</si>
  <si>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</si>
  <si>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</si>
  <si>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</si>
  <si>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</si>
  <si>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</si>
  <si>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</si>
  <si>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</si>
  <si>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</si>
  <si>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</si>
  <si>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</si>
  <si>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</si>
  <si>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</si>
  <si>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</si>
  <si>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</si>
  <si>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</si>
  <si>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</si>
  <si>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</si>
  <si>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</si>
  <si>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</si>
  <si>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</si>
  <si>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</si>
  <si>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</si>
  <si>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</si>
  <si>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</si>
  <si>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</si>
  <si>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</si>
  <si>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</si>
  <si>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</si>
  <si>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</si>
  <si>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</si>
  <si>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</si>
  <si>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</si>
  <si>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</si>
  <si>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</si>
  <si>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</si>
  <si>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</si>
  <si>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</si>
  <si>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</si>
  <si>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</si>
  <si>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</si>
  <si>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</si>
  <si>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</si>
  <si>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</si>
  <si>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</si>
  <si>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</si>
  <si>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</si>
  <si>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</si>
  <si>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</si>
  <si>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</si>
  <si>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</si>
  <si>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</si>
  <si>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</si>
  <si>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</si>
  <si>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</si>
  <si>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</si>
  <si>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</si>
  <si>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</si>
  <si>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</si>
  <si>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</si>
  <si>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</si>
  <si>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</si>
  <si>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</si>
  <si>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</si>
  <si>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</si>
  <si>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</si>
  <si>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</si>
  <si>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</si>
  <si>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</si>
  <si>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</si>
  <si>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</si>
  <si>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</si>
  <si>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</si>
  <si>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</si>
  <si>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</si>
  <si>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</si>
  <si>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</si>
  <si>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</si>
  <si>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</si>
  <si>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</si>
  <si>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</si>
  <si>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</si>
  <si>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</si>
  <si>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</si>
  <si>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</si>
  <si>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</si>
  <si>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</si>
  <si>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</si>
  <si>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</si>
  <si>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</si>
  <si>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</si>
  <si>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</si>
  <si>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</si>
  <si>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</si>
  <si>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</si>
  <si>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</si>
  <si>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</si>
  <si>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</si>
  <si>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</si>
  <si>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</si>
  <si>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</si>
  <si>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</si>
  <si>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</si>
  <si>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</si>
  <si>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</si>
  <si>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</si>
  <si>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</si>
  <si>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</si>
  <si>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</si>
  <si>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</si>
  <si>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</si>
  <si>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</si>
  <si>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</si>
  <si>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</si>
  <si>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</si>
  <si>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</si>
  <si>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</si>
  <si>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</si>
  <si>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</si>
  <si>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</si>
  <si>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</si>
  <si>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</si>
  <si>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</si>
  <si>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</si>
  <si>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</si>
  <si>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</si>
  <si>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</si>
  <si>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</si>
  <si>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</si>
  <si>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</si>
  <si>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</si>
  <si>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</si>
  <si>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</si>
  <si>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</si>
  <si>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</si>
  <si>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</si>
  <si>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</si>
  <si>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</si>
  <si>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</si>
  <si>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</si>
  <si>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</si>
  <si>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</si>
  <si>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</si>
  <si>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</si>
  <si>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</si>
  <si>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</si>
  <si>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</si>
  <si>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</si>
  <si>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</si>
  <si>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</si>
  <si>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</si>
  <si>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</si>
  <si>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</si>
  <si>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</si>
  <si>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</si>
  <si>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</si>
  <si>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</si>
  <si>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</si>
  <si>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</si>
  <si>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</si>
  <si>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</si>
  <si>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</si>
  <si>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</si>
  <si>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</si>
  <si>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</si>
  <si>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</si>
  <si>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</si>
  <si>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</si>
  <si>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</si>
  <si>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</si>
  <si>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</si>
  <si>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</si>
  <si>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</si>
  <si>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</si>
  <si>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</si>
  <si>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</si>
  <si>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</si>
  <si>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</si>
  <si>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</si>
  <si>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</si>
  <si>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</si>
  <si>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</si>
  <si>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</si>
  <si>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</si>
  <si>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</si>
  <si>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</si>
  <si>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</si>
  <si>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</si>
  <si>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</si>
  <si>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</si>
  <si>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</si>
  <si>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</si>
  <si>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</si>
  <si>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</si>
  <si>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</si>
  <si>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</si>
  <si>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</si>
  <si>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</si>
  <si>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</si>
  <si>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</si>
  <si>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</si>
  <si>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</si>
  <si>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</si>
  <si>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</si>
  <si>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</si>
  <si>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</si>
  <si>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</si>
  <si>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</si>
  <si>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</si>
  <si>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</si>
  <si>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</si>
  <si>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</si>
  <si>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</si>
  <si>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</si>
  <si>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</si>
  <si>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</si>
  <si>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</si>
  <si>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</si>
  <si>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</si>
  <si>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</si>
  <si>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</si>
  <si>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</si>
  <si>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</si>
  <si>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</si>
  <si>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</si>
  <si>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</si>
  <si>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</si>
  <si>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</si>
  <si>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</si>
  <si>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</si>
  <si>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</si>
  <si>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</si>
  <si>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</si>
  <si>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</si>
  <si>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</si>
  <si>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</si>
  <si>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</si>
  <si>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</si>
  <si>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</si>
  <si>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</si>
  <si>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</si>
  <si>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</si>
  <si>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</si>
  <si>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</si>
  <si>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</si>
  <si>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</si>
  <si>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</si>
  <si>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</si>
  <si>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</si>
  <si>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</si>
  <si>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</si>
  <si>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</si>
  <si>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</si>
  <si>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</si>
  <si>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</si>
  <si>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</si>
  <si>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</si>
  <si>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</si>
  <si>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</si>
  <si>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</si>
  <si>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</si>
  <si>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</si>
  <si>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</si>
  <si>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</si>
  <si>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</si>
  <si>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</si>
  <si>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</si>
  <si>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</si>
  <si>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</si>
  <si>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</si>
  <si>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</si>
  <si>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</si>
  <si>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</si>
  <si>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</si>
  <si>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</si>
  <si>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</si>
  <si>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</si>
  <si>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</si>
  <si>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</si>
  <si>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</si>
  <si>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</si>
  <si>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</si>
  <si>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</si>
  <si>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</si>
  <si>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</si>
  <si>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</si>
  <si>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</si>
  <si>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</si>
  <si>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</si>
  <si>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</si>
  <si>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</si>
  <si>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</si>
  <si>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</si>
  <si>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</si>
  <si>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</si>
  <si>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</si>
  <si>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</si>
  <si>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</si>
  <si>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</si>
  <si>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</si>
  <si>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</si>
  <si>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</si>
  <si>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</si>
  <si>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</si>
  <si>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</si>
  <si>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</si>
  <si>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</si>
  <si>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</si>
  <si>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</si>
  <si>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</si>
  <si>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</si>
  <si>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</si>
  <si>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</si>
  <si>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</si>
  <si>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</si>
  <si>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</si>
  <si>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</si>
  <si>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</si>
  <si>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</si>
  <si>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</si>
  <si>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</si>
  <si>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</si>
  <si>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</si>
  <si>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</si>
  <si>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</si>
  <si>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</si>
  <si>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</si>
  <si>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</si>
  <si>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</si>
  <si>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</si>
  <si>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</si>
  <si>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</si>
  <si>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</si>
  <si>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</si>
  <si>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</si>
  <si>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</si>
  <si>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</si>
  <si>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</si>
  <si>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</si>
  <si>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</si>
  <si>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</si>
  <si>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</si>
  <si>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</si>
  <si>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</si>
  <si>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</si>
  <si>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</si>
  <si>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</si>
  <si>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</si>
  <si>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</si>
  <si>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</si>
  <si>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</si>
  <si>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</si>
  <si>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</si>
  <si>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</si>
  <si>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</si>
  <si>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</si>
  <si>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</si>
  <si>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</si>
  <si>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</si>
  <si>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</si>
  <si>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</si>
  <si>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</si>
  <si>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</si>
  <si>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</si>
  <si>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</si>
  <si>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</si>
  <si>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</si>
  <si>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</si>
  <si>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</si>
  <si>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</si>
  <si>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</si>
  <si>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</si>
  <si>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</si>
  <si>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</si>
  <si>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</si>
  <si>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</si>
  <si>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</si>
  <si>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</si>
  <si>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</si>
  <si>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</si>
  <si>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</si>
  <si>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</si>
  <si>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</si>
  <si>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</si>
  <si>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</si>
  <si>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</si>
  <si>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</si>
  <si>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</si>
  <si>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</si>
  <si>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</si>
  <si>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</si>
  <si>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</si>
  <si>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</si>
  <si>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</si>
  <si>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</si>
  <si>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</si>
  <si>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</si>
  <si>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</si>
  <si>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</si>
  <si>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</si>
  <si>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</si>
  <si>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</si>
  <si>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</si>
  <si>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</si>
  <si>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</si>
  <si>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</si>
  <si>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</si>
  <si>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</si>
  <si>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</si>
  <si>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</si>
  <si>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</si>
  <si>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</si>
  <si>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</si>
  <si>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</si>
  <si>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</si>
  <si>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</si>
  <si>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</si>
  <si>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</si>
  <si>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</si>
  <si>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</si>
  <si>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</si>
  <si>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</si>
  <si>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</si>
  <si>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</si>
  <si>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</si>
  <si>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</si>
  <si>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</si>
  <si>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</si>
  <si>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</si>
  <si>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</si>
  <si>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</si>
  <si>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</si>
  <si>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</si>
  <si>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</si>
  <si>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</si>
  <si>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</si>
  <si>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</si>
  <si>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</si>
  <si>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</si>
  <si>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</si>
  <si>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</si>
  <si>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</si>
  <si>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</si>
  <si>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</si>
  <si>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</si>
  <si>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</si>
  <si>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</si>
  <si>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</si>
  <si>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</si>
  <si>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</si>
  <si>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</si>
  <si>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</si>
  <si>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</si>
  <si>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</si>
  <si>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</si>
  <si>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</si>
  <si>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</si>
  <si>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</si>
  <si>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</si>
  <si>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</si>
  <si>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</si>
  <si>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</si>
  <si>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</si>
  <si>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</si>
  <si>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</si>
  <si>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</si>
  <si>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</si>
  <si>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</si>
  <si>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</si>
  <si>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</si>
  <si>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</si>
  <si>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</si>
  <si>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</si>
  <si>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</si>
  <si>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</si>
  <si>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</si>
  <si>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</si>
  <si>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</si>
  <si>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</si>
  <si>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</si>
  <si>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</si>
  <si>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</si>
  <si>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</si>
  <si>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</si>
  <si>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</si>
  <si>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</si>
  <si>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</si>
  <si>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</si>
  <si>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</si>
  <si>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</si>
  <si>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</si>
  <si>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</si>
  <si>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</si>
  <si>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</si>
  <si>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</si>
  <si>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</si>
  <si>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</si>
  <si>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</si>
  <si>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</si>
  <si>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</si>
  <si>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</si>
  <si>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</si>
  <si>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</si>
  <si>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</si>
  <si>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</si>
  <si>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</si>
  <si>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</si>
  <si>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</si>
  <si>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</si>
  <si>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</si>
  <si>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</si>
  <si>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</si>
  <si>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</si>
  <si>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</si>
  <si>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</si>
  <si>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</si>
  <si>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</si>
  <si>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</si>
  <si>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</si>
  <si>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</si>
  <si>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</si>
  <si>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</si>
  <si>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</si>
  <si>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</si>
  <si>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</si>
  <si>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</si>
  <si>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</si>
  <si>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</si>
  <si>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</si>
  <si>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</si>
  <si>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</si>
  <si>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</si>
  <si>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</si>
  <si>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</si>
  <si>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</si>
  <si>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</si>
  <si>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</si>
  <si>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</si>
  <si>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</si>
  <si>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</si>
  <si>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</si>
  <si>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</si>
  <si>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</si>
  <si>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</si>
  <si>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</si>
  <si>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</si>
  <si>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</si>
  <si>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</si>
  <si>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</si>
  <si>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</si>
  <si>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</si>
  <si>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</si>
  <si>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</si>
  <si>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</si>
  <si>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</si>
  <si>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</si>
  <si>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</si>
  <si>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</si>
  <si>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</si>
  <si>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</si>
  <si>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</si>
  <si>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</si>
  <si>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</si>
  <si>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</si>
  <si>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</si>
  <si>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</si>
  <si>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</si>
  <si>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</si>
  <si>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</si>
  <si>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</si>
  <si>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</si>
  <si>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</si>
  <si>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</si>
  <si>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</si>
  <si>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</si>
  <si>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</si>
  <si>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</si>
  <si>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</si>
  <si>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</si>
  <si>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</si>
  <si>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</si>
  <si>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</si>
  <si>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</si>
  <si>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</si>
  <si>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</si>
  <si>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</si>
  <si>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</si>
  <si>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</si>
  <si>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</si>
  <si>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</si>
  <si>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</si>
  <si>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</si>
  <si>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</si>
  <si>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</si>
  <si>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</si>
  <si>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</si>
  <si>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</si>
  <si>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</si>
  <si>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</si>
  <si>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</si>
  <si>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</si>
  <si>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</si>
  <si>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</si>
  <si>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</si>
  <si>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</si>
  <si>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</si>
  <si>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</si>
  <si>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</si>
  <si>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</si>
  <si>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</si>
  <si>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</si>
  <si>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</si>
  <si>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</si>
  <si>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</si>
  <si>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</si>
  <si>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</si>
  <si>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</si>
  <si>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</si>
  <si>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</si>
  <si>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</si>
  <si>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</si>
  <si>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</si>
  <si>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</si>
  <si>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</si>
  <si>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</si>
  <si>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</si>
  <si>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</si>
  <si>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</si>
  <si>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</si>
  <si>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</si>
  <si>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</si>
  <si>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</si>
  <si>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</si>
  <si>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</si>
  <si>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</si>
  <si>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</si>
  <si>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</si>
  <si>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</si>
  <si>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</si>
  <si>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</si>
  <si>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</si>
  <si>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</si>
  <si>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</si>
  <si>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</si>
  <si>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</si>
  <si>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</si>
  <si>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</si>
  <si>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</si>
  <si>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</si>
  <si>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</si>
  <si>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</si>
  <si>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</si>
  <si>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</si>
  <si>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</si>
  <si>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</si>
  <si>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</si>
  <si>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</si>
  <si>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</si>
  <si>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</si>
  <si>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</si>
  <si>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</si>
  <si>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</si>
  <si>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</si>
  <si>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</si>
  <si>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</si>
  <si>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</si>
  <si>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</si>
  <si>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</si>
  <si>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</si>
  <si>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</si>
  <si>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</si>
  <si>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</si>
  <si>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</si>
  <si>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</si>
  <si>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</si>
  <si>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</si>
  <si>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</si>
  <si>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</si>
  <si>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</si>
  <si>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</si>
  <si>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</si>
  <si>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</si>
  <si>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</si>
  <si>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</si>
  <si>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</si>
  <si>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</si>
  <si>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</si>
  <si>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</si>
  <si>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</si>
  <si>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</si>
  <si>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</si>
  <si>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</si>
  <si>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</si>
  <si>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</si>
  <si>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</si>
  <si>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</si>
  <si>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</si>
  <si>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</si>
  <si>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</si>
  <si>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</si>
  <si>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</si>
  <si>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</si>
  <si>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</si>
  <si>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</si>
  <si>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</si>
  <si>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</si>
  <si>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</si>
  <si>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</si>
  <si>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</si>
  <si>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</si>
  <si>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</si>
  <si>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</si>
  <si>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</si>
  <si>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</si>
  <si>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</si>
  <si>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</si>
  <si>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</si>
  <si>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</si>
  <si>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</si>
  <si>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</si>
  <si>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</si>
  <si>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</si>
  <si>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</si>
  <si>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</si>
  <si>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</si>
  <si>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</si>
  <si>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</si>
  <si>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</si>
  <si>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</si>
  <si>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</si>
  <si>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</si>
  <si>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</si>
  <si>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</si>
  <si>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</si>
  <si>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</si>
  <si>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</si>
  <si>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</si>
  <si>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</si>
  <si>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</si>
  <si>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</si>
  <si>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</si>
  <si>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</si>
  <si>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</si>
  <si>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</si>
  <si>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</si>
  <si>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</si>
  <si>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</si>
  <si>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</si>
  <si>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</si>
  <si>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</si>
  <si>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</si>
  <si>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</si>
  <si>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</si>
  <si>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</si>
  <si>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</si>
  <si>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</si>
  <si>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</si>
  <si>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</si>
  <si>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</si>
  <si>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</si>
  <si>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</si>
  <si>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</si>
  <si>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</si>
  <si>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</si>
  <si>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</si>
  <si>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</si>
  <si>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</si>
  <si>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</si>
  <si>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</si>
  <si>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</si>
  <si>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</si>
  <si>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</si>
  <si>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</si>
  <si>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</si>
  <si>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</si>
  <si>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</si>
  <si>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</si>
  <si>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</si>
  <si>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</si>
  <si>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</si>
  <si>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</si>
  <si>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</si>
  <si>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</si>
  <si>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</si>
  <si>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</si>
  <si>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</si>
  <si>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</si>
  <si>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</si>
  <si>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</si>
  <si>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</si>
  <si>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</si>
  <si>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</si>
  <si>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</si>
  <si>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</si>
  <si>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</si>
  <si>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</si>
  <si>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</si>
  <si>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</si>
  <si>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</si>
  <si>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</si>
  <si>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</si>
  <si>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</si>
  <si>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</si>
  <si>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</si>
  <si>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</si>
  <si>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</si>
  <si>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</si>
  <si>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</si>
  <si>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</si>
  <si>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</si>
  <si>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</si>
  <si>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</si>
  <si>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</si>
  <si>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</si>
  <si>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</si>
  <si>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</si>
  <si>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</si>
  <si>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</si>
  <si>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</si>
  <si>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</si>
  <si>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</si>
  <si>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</si>
  <si>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</si>
  <si>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</si>
  <si>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</si>
  <si>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</si>
  <si>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</si>
  <si>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</si>
  <si>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</si>
  <si>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</si>
  <si>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</si>
  <si>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</si>
  <si>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</si>
  <si>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</si>
  <si>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</si>
  <si>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</si>
  <si>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</si>
  <si>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</si>
  <si>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</si>
  <si>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</si>
  <si>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</si>
  <si>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</si>
  <si>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</si>
  <si>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</si>
  <si>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</si>
  <si>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</si>
  <si>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</si>
  <si>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</si>
  <si>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</si>
  <si>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</si>
  <si>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</si>
  <si>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</si>
  <si>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</si>
  <si>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</si>
  <si>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</si>
  <si>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</si>
  <si>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</si>
  <si>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</si>
  <si>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</si>
  <si>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</si>
  <si>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</si>
  <si>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</si>
  <si>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</si>
  <si>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</si>
  <si>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</si>
  <si>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</si>
  <si>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</si>
  <si>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</si>
  <si>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</si>
  <si>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</si>
  <si>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</si>
  <si>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</si>
  <si>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</si>
  <si>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</si>
  <si>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</si>
  <si>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</si>
  <si>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</si>
  <si>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</si>
  <si>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</si>
  <si>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</si>
  <si>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</si>
  <si>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</si>
  <si>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</si>
  <si>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</si>
  <si>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</si>
  <si>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</si>
  <si>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</si>
  <si>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</si>
  <si>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</si>
  <si>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</si>
  <si>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</si>
  <si>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</si>
  <si>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</si>
  <si>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</si>
  <si>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</si>
  <si>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</si>
  <si>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</si>
  <si>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</si>
  <si>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</si>
  <si>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</si>
  <si>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</si>
  <si>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</si>
  <si>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</si>
  <si>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</si>
  <si>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</si>
  <si>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</si>
  <si>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</si>
  <si>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</si>
  <si>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</si>
  <si>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</si>
  <si>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</si>
  <si>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</si>
  <si>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</si>
  <si>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</si>
  <si>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</si>
  <si>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</si>
  <si>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</si>
  <si>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</si>
  <si>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</si>
  <si>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</si>
  <si>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</si>
  <si>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</si>
  <si>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</si>
  <si>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</si>
  <si>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</si>
  <si>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</si>
  <si>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</si>
  <si>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</si>
  <si>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</si>
  <si>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</si>
  <si>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</si>
  <si>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</si>
  <si>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</si>
  <si>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</si>
  <si>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</si>
  <si>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</si>
  <si>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</si>
  <si>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</si>
  <si>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</si>
  <si>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</si>
  <si>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</si>
  <si>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</si>
  <si>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</si>
  <si>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</si>
  <si>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</si>
  <si>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</si>
  <si>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</si>
  <si>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</si>
  <si>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</si>
  <si>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</si>
  <si>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</si>
  <si>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</si>
  <si>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</si>
  <si>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</si>
  <si>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</si>
  <si>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</si>
  <si>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</si>
  <si>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</si>
  <si>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</si>
  <si>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</si>
  <si>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</si>
  <si>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</si>
  <si>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</si>
  <si>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</si>
  <si>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</si>
  <si>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</si>
  <si>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</si>
  <si>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</si>
  <si>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</si>
  <si>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</si>
  <si>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</si>
  <si>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</si>
  <si>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</si>
  <si>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</si>
  <si>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</si>
  <si>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</si>
  <si>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</si>
  <si>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</si>
  <si>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</si>
  <si>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</si>
  <si>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</si>
  <si>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</si>
  <si>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</si>
  <si>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</si>
  <si>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</si>
  <si>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</si>
  <si>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</si>
  <si>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</si>
  <si>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</si>
  <si>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</si>
  <si>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</si>
  <si>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</si>
  <si>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</si>
  <si>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</si>
  <si>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</si>
  <si>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</si>
  <si>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</si>
  <si>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</si>
  <si>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</si>
  <si>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</si>
  <si>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</si>
  <si>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</si>
  <si>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</si>
  <si>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</si>
  <si>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</si>
  <si>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</si>
  <si>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</si>
  <si>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</si>
  <si>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</si>
  <si>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</si>
  <si>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</si>
  <si>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</si>
  <si>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</si>
  <si>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</si>
  <si>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</si>
  <si>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</si>
  <si>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</si>
  <si>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</si>
  <si>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</si>
  <si>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</si>
  <si>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</si>
  <si>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</si>
  <si>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</si>
  <si>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</si>
  <si>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</si>
  <si>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</si>
  <si>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</si>
  <si>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</si>
  <si>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</si>
  <si>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</si>
  <si>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</si>
  <si>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</si>
  <si>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</si>
  <si>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</si>
  <si>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</si>
  <si>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</si>
  <si>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</si>
  <si>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</si>
  <si>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</si>
  <si>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</si>
  <si>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</si>
  <si>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</si>
  <si>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</si>
  <si>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</si>
  <si>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</si>
  <si>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</si>
  <si>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</si>
  <si>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</si>
  <si>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</si>
  <si>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</si>
  <si>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</si>
  <si>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</si>
  <si>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</si>
  <si>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</si>
  <si>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</si>
  <si>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</si>
  <si>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</si>
  <si>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</si>
  <si>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</si>
  <si>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</si>
  <si>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</si>
  <si>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</si>
  <si>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</si>
  <si>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</si>
  <si>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</si>
  <si>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</si>
  <si>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</si>
  <si>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</si>
  <si>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</si>
  <si>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</si>
  <si>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</si>
  <si>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</si>
  <si>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</si>
  <si>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</si>
  <si>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</si>
  <si>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</si>
  <si>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</si>
  <si>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</si>
  <si>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</si>
  <si>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</si>
  <si>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</si>
  <si>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</si>
  <si>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</si>
  <si>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</si>
  <si>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</si>
  <si>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</si>
  <si>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</si>
  <si>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</si>
  <si>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</si>
  <si>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</si>
  <si>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</si>
  <si>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</si>
  <si>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</si>
  <si>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</si>
  <si>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</si>
  <si>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</si>
  <si>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</si>
  <si>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</si>
  <si>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</si>
  <si>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</si>
  <si>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</si>
  <si>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</si>
  <si>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</si>
  <si>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</si>
  <si>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</si>
  <si>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</si>
  <si>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</si>
  <si>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</si>
  <si>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</si>
  <si>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</si>
  <si>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</si>
  <si>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</si>
  <si>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</si>
  <si>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</si>
  <si>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</si>
  <si>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</si>
  <si>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</si>
  <si>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</si>
  <si>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</si>
  <si>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</si>
  <si>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</si>
  <si>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</si>
  <si>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</si>
  <si>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</si>
  <si>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</si>
  <si>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</si>
  <si>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</si>
  <si>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</si>
  <si>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</si>
  <si>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</si>
  <si>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</si>
  <si>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</si>
  <si>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</si>
  <si>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</si>
  <si>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</si>
  <si>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</si>
  <si>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</si>
  <si>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</si>
  <si>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</si>
  <si>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</si>
  <si>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</si>
  <si>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</si>
  <si>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</si>
  <si>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</si>
  <si>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</si>
  <si>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</si>
  <si>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</si>
  <si>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</si>
  <si>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</si>
  <si>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</si>
  <si>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</si>
  <si>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</si>
  <si>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</si>
  <si>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</si>
  <si>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</si>
  <si>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</si>
  <si>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</si>
  <si>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</si>
  <si>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</si>
  <si>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</si>
  <si>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</si>
  <si>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</si>
  <si>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</si>
  <si>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</si>
  <si>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</si>
  <si>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</si>
  <si>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</si>
  <si>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</si>
  <si>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</si>
  <si>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</si>
  <si>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</si>
  <si>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</si>
  <si>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</si>
  <si>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</si>
  <si>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</si>
  <si>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</si>
  <si>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</si>
  <si>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</si>
  <si>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</si>
  <si>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</si>
  <si>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</si>
  <si>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</si>
  <si>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</si>
  <si>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</si>
  <si>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</si>
  <si>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</si>
  <si>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</si>
  <si>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</si>
  <si>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</si>
  <si>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</si>
  <si>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</si>
  <si>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</si>
  <si>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</si>
  <si>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</si>
  <si>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</si>
  <si>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</si>
  <si>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</si>
  <si>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</si>
  <si>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</si>
  <si>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</si>
  <si>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</si>
  <si>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</si>
  <si>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</si>
  <si>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</si>
  <si>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</si>
  <si>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</si>
  <si>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</si>
  <si>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</si>
  <si>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</si>
  <si>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</si>
  <si>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</si>
  <si>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</si>
  <si>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</si>
  <si>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</si>
  <si>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</si>
  <si>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</si>
  <si>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</si>
  <si>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</si>
  <si>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</si>
  <si>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</si>
  <si>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</si>
  <si>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</si>
  <si>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</si>
  <si>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</si>
  <si>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</si>
  <si>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</si>
  <si>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</si>
  <si>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</si>
  <si>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</si>
  <si>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</si>
  <si>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</si>
  <si>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</si>
  <si>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</si>
  <si>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</si>
  <si>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</si>
  <si>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</si>
  <si>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</si>
  <si>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</si>
  <si>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</si>
  <si>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</si>
  <si>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</si>
  <si>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</si>
  <si>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</si>
  <si>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</si>
  <si>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</si>
  <si>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</si>
  <si>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</si>
  <si>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</si>
  <si>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</si>
  <si>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</si>
  <si>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</si>
  <si>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</si>
  <si>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</si>
  <si>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</si>
  <si>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</si>
  <si>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</si>
  <si>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</si>
  <si>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</si>
  <si>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</si>
  <si>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</si>
  <si>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</si>
  <si>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</si>
  <si>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</si>
  <si>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</si>
  <si>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</si>
  <si>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</si>
  <si>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</si>
  <si>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</si>
  <si>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</si>
  <si>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</si>
  <si>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</si>
  <si>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</si>
  <si>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</si>
  <si>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</si>
  <si>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</si>
  <si>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</si>
  <si>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</si>
  <si>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</si>
  <si>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</si>
  <si>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</si>
  <si>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</si>
  <si>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</si>
  <si>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</si>
  <si>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</si>
  <si>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</si>
  <si>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</si>
  <si>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</si>
  <si>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</si>
  <si>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</si>
  <si>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</si>
  <si>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</si>
  <si>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</si>
  <si>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</si>
  <si>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</si>
  <si>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</si>
  <si>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</si>
  <si>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</si>
  <si>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</si>
  <si>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</si>
  <si>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</si>
  <si>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</si>
  <si>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</si>
  <si>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</si>
  <si>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</si>
  <si>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</si>
  <si>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</si>
  <si>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</si>
  <si>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</si>
  <si>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</si>
  <si>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</si>
  <si>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</si>
  <si>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</si>
  <si>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</si>
  <si>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</si>
  <si>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</si>
  <si>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</si>
  <si>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</si>
  <si>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</si>
  <si>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</si>
  <si>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</si>
  <si>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</si>
  <si>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</si>
  <si>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</si>
  <si>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</si>
  <si>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</si>
  <si>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</si>
  <si>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</si>
  <si>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</si>
  <si>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</si>
  <si>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</si>
  <si>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</si>
  <si>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</si>
  <si>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</si>
  <si>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</si>
  <si>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</si>
  <si>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</si>
  <si>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</si>
  <si>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</si>
  <si>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</si>
  <si>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</si>
  <si>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</si>
  <si>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</si>
  <si>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</si>
  <si>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</si>
  <si>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</si>
  <si>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</si>
  <si>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</si>
  <si>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</si>
  <si>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</si>
  <si>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</si>
  <si>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</si>
  <si>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</si>
  <si>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</si>
  <si>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</si>
  <si>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</si>
  <si>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</si>
  <si>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</si>
  <si>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</si>
  <si>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</si>
  <si>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</si>
  <si>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</si>
  <si>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</si>
  <si>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</si>
  <si>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</si>
  <si>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</si>
  <si>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</si>
  <si>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</si>
  <si>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</si>
  <si>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</si>
  <si>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</si>
  <si>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</si>
  <si>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</si>
  <si>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</si>
  <si>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</si>
  <si>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</si>
  <si>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</si>
  <si>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</si>
  <si>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</si>
  <si>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</si>
  <si>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</si>
  <si>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</si>
  <si>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</si>
  <si>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</si>
  <si>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</si>
  <si>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</si>
  <si>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</si>
  <si>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</si>
  <si>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</si>
  <si>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</si>
  <si>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</si>
  <si>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</si>
  <si>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</si>
  <si>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</si>
  <si>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</si>
  <si>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</si>
  <si>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</si>
  <si>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</si>
  <si>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</si>
  <si>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</si>
  <si>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</si>
  <si>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</si>
  <si>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</si>
  <si>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</si>
  <si>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</si>
  <si>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</si>
  <si>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</si>
  <si>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</si>
  <si>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</si>
  <si>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</si>
  <si>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</si>
  <si>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</si>
  <si>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</si>
  <si>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</si>
  <si>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</si>
  <si>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</si>
  <si>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</si>
  <si>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</si>
  <si>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</si>
  <si>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</si>
  <si>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</si>
  <si>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</si>
  <si>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</si>
  <si>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</si>
  <si>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</si>
  <si>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</si>
  <si>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</si>
  <si>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</si>
  <si>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</si>
  <si>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</si>
  <si>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</si>
  <si>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</si>
  <si>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</si>
  <si>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</si>
  <si>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</si>
  <si>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</si>
  <si>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</si>
  <si>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</si>
  <si>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</si>
  <si>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</si>
  <si>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</si>
  <si>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</si>
  <si>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</si>
  <si>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</si>
  <si>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</si>
  <si>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</si>
  <si>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</si>
  <si>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</si>
  <si>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</si>
  <si>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</si>
  <si>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</si>
  <si>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</si>
  <si>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</si>
  <si>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</si>
  <si>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</si>
  <si>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</si>
  <si>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</si>
  <si>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</si>
  <si>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</si>
  <si>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</si>
  <si>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</si>
  <si>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</si>
  <si>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</si>
  <si>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</si>
  <si>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</si>
  <si>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</si>
  <si>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</si>
  <si>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</si>
  <si>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</si>
  <si>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</si>
  <si>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</si>
  <si>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</si>
  <si>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</si>
  <si>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</si>
  <si>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</si>
  <si>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</si>
  <si>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</si>
  <si>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</si>
  <si>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</si>
  <si>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</si>
  <si>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</si>
  <si>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</si>
  <si>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</si>
  <si>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</si>
  <si>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</si>
  <si>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</si>
  <si>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</si>
  <si>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</si>
  <si>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</si>
  <si>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</si>
  <si>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</si>
  <si>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</si>
  <si>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</si>
  <si>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</si>
  <si>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</si>
  <si>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</si>
  <si>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</si>
  <si>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</si>
  <si>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</si>
  <si>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</si>
  <si>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</si>
  <si>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</si>
  <si>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</si>
  <si>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</si>
  <si>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</si>
  <si>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</si>
  <si>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</si>
  <si>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</si>
  <si>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</si>
  <si>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</si>
  <si>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</si>
  <si>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</si>
  <si>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</si>
  <si>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</si>
  <si>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</si>
  <si>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</si>
  <si>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</si>
  <si>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</si>
  <si>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</si>
  <si>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</si>
  <si>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</si>
  <si>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</si>
  <si>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</si>
  <si>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</si>
  <si>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</si>
  <si>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</si>
  <si>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</si>
  <si>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</si>
  <si>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</si>
  <si>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</si>
  <si>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</si>
  <si>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</si>
  <si>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</si>
  <si>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</si>
  <si>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</si>
  <si>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</si>
  <si>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</si>
  <si>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</si>
  <si>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</si>
  <si>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</si>
  <si>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</si>
  <si>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</si>
  <si>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</si>
  <si>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</si>
  <si>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</si>
  <si>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</si>
  <si>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</si>
  <si>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</si>
  <si>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</si>
  <si>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</si>
  <si>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</si>
  <si>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</si>
  <si>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</si>
  <si>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</si>
  <si>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</si>
  <si>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</si>
  <si>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</si>
  <si>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</si>
  <si>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</si>
  <si>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</si>
  <si>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</si>
  <si>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</si>
  <si>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</si>
  <si>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</si>
  <si>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</si>
  <si>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</si>
  <si>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</si>
  <si>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</si>
  <si>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</si>
  <si>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</si>
  <si>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</si>
  <si>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</si>
  <si>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</si>
  <si>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</si>
  <si>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</si>
  <si>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</si>
  <si>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</si>
  <si>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</si>
  <si>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</si>
  <si>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</si>
  <si>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</si>
  <si>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</si>
  <si>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</si>
  <si>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</si>
  <si>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</si>
  <si>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</si>
  <si>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</si>
  <si>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</si>
  <si>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</si>
  <si>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</si>
  <si>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</si>
  <si>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</si>
  <si>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</si>
  <si>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</si>
  <si>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</si>
  <si>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</si>
  <si>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</si>
  <si>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</si>
  <si>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</si>
  <si>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</si>
  <si>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</si>
  <si>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</si>
  <si>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</si>
  <si>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</si>
  <si>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</si>
  <si>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</si>
  <si>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</si>
  <si>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</si>
  <si>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</si>
  <si>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</si>
  <si>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</si>
  <si>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</si>
  <si>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</si>
  <si>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</si>
  <si>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</si>
  <si>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</si>
  <si>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</si>
  <si>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</si>
  <si>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</si>
  <si>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</si>
  <si>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</si>
  <si>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</si>
  <si>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</si>
  <si>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</si>
  <si>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</si>
  <si>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</si>
  <si>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</si>
  <si>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</si>
  <si>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</si>
  <si>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</si>
  <si>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</si>
  <si>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</si>
  <si>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</si>
  <si>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</si>
  <si>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</si>
  <si>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</si>
  <si>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</si>
  <si>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</si>
  <si>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</si>
  <si>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</si>
  <si>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</si>
  <si>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</si>
  <si>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</si>
  <si>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</si>
  <si>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</si>
  <si>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</si>
  <si>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</si>
  <si>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</si>
  <si>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</si>
  <si>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</si>
  <si>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</si>
  <si>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</si>
  <si>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</si>
  <si>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</si>
  <si>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</si>
  <si>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</si>
  <si>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</si>
  <si>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</si>
  <si>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</si>
  <si>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</si>
  <si>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</si>
  <si>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</si>
  <si>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</si>
  <si>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</si>
  <si>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</si>
  <si>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</si>
  <si>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</si>
  <si>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</si>
  <si>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</si>
  <si>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</si>
  <si>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</si>
  <si>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</si>
  <si>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</si>
  <si>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</si>
  <si>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</si>
  <si>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</si>
  <si>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</si>
  <si>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</si>
  <si>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</si>
  <si>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</si>
  <si>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</si>
  <si>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</si>
  <si>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</si>
  <si>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</si>
  <si>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</si>
  <si>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</si>
  <si>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</si>
  <si>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</si>
  <si>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</si>
  <si>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</si>
  <si>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</si>
  <si>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</si>
  <si>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</si>
  <si>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</si>
  <si>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</si>
  <si>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</si>
  <si>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</si>
  <si>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</si>
  <si>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</si>
  <si>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</si>
  <si>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</si>
  <si>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</si>
  <si>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</si>
  <si>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</si>
  <si>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</si>
  <si>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</si>
  <si>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</si>
  <si>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</si>
  <si>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</si>
  <si>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</si>
  <si>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</si>
  <si>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</si>
  <si>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</si>
  <si>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</si>
  <si>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</si>
  <si>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</si>
  <si>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</si>
  <si>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</si>
  <si>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</si>
  <si>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</si>
  <si>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</si>
  <si>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</si>
  <si>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</si>
  <si>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</si>
  <si>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</si>
  <si>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</si>
  <si>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</si>
  <si>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</si>
  <si>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</si>
  <si>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</si>
  <si>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</si>
  <si>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</si>
  <si>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</si>
  <si>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</si>
  <si>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</si>
  <si>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</si>
  <si>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</si>
  <si>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</si>
  <si>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</si>
  <si>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</si>
  <si>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</si>
  <si>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</si>
  <si>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</si>
  <si>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</si>
  <si>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</si>
  <si>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</si>
  <si>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</si>
  <si>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</si>
  <si>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</si>
  <si>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</si>
  <si>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</si>
  <si>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</si>
  <si>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</si>
  <si>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</si>
  <si>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</si>
  <si>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</si>
  <si>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</si>
  <si>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</si>
  <si>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</si>
  <si>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</si>
  <si>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</si>
  <si>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</si>
  <si>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</si>
  <si>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</si>
  <si>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</si>
  <si>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</si>
  <si>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</si>
  <si>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</si>
  <si>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</si>
  <si>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</si>
  <si>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</si>
  <si>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</si>
  <si>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</si>
  <si>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</si>
  <si>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</si>
  <si>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</si>
  <si>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</si>
  <si>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</si>
  <si>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</si>
  <si>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</si>
  <si>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</si>
  <si>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</si>
  <si>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</si>
  <si>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</si>
  <si>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</si>
  <si>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</si>
  <si>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</si>
  <si>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</si>
  <si>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</si>
  <si>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</si>
  <si>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</si>
  <si>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</si>
  <si>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</si>
  <si>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</si>
  <si>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</si>
  <si>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</si>
  <si>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</si>
  <si>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</si>
  <si>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</si>
  <si>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</si>
  <si>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</si>
  <si>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</si>
  <si>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</si>
  <si>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</si>
  <si>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</si>
  <si>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</si>
  <si>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</si>
  <si>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</si>
  <si>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</si>
  <si>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</si>
  <si>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</si>
  <si>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</si>
  <si>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</si>
  <si>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</si>
  <si>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</si>
  <si>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</si>
  <si>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</si>
  <si>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</si>
  <si>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</si>
  <si>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</si>
  <si>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</si>
  <si>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</si>
  <si>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</si>
  <si>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</si>
  <si>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</si>
  <si>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</si>
  <si>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</si>
  <si>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</si>
  <si>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</si>
  <si>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</si>
  <si>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</si>
  <si>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</si>
  <si>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</si>
  <si>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</si>
  <si>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</si>
  <si>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</si>
  <si>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</si>
  <si>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</si>
  <si>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</si>
  <si>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</si>
  <si>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</si>
  <si>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</si>
  <si>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</si>
  <si>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</si>
  <si>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</si>
  <si>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</si>
  <si>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</si>
  <si>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</si>
  <si>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</si>
  <si>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</si>
  <si>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</si>
  <si>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</si>
  <si>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</si>
  <si>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</si>
  <si>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</si>
  <si>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</si>
  <si>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</si>
  <si>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</si>
  <si>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</si>
  <si>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</si>
  <si>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</si>
  <si>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</si>
  <si>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</si>
  <si>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</si>
  <si>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</si>
  <si>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</si>
  <si>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</si>
  <si>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</si>
  <si>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</si>
  <si>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</si>
  <si>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</si>
  <si>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</si>
  <si>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</si>
  <si>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</si>
  <si>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</si>
  <si>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</si>
  <si>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</si>
  <si>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</si>
  <si>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</si>
  <si>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</si>
  <si>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</si>
  <si>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</si>
  <si>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</si>
  <si>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</si>
  <si>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</si>
  <si>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</si>
  <si>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</si>
  <si>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</si>
  <si>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</si>
  <si>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</si>
  <si>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</si>
  <si>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</si>
  <si>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</si>
  <si>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</si>
  <si>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</si>
  <si>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</si>
  <si>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</si>
  <si>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</si>
  <si>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</si>
  <si>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</si>
  <si>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</si>
  <si>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</si>
  <si>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</si>
  <si>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</si>
  <si>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</si>
  <si>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</si>
  <si>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</si>
  <si>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</si>
  <si>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</si>
  <si>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</si>
  <si>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</si>
  <si>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</si>
  <si>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</si>
  <si>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</si>
  <si>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</si>
  <si>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</si>
  <si>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</si>
  <si>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</si>
  <si>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</si>
  <si>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</si>
  <si>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</si>
  <si>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</si>
  <si>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</si>
  <si>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</si>
  <si>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</si>
  <si>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</si>
  <si>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</si>
  <si>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</si>
  <si>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</si>
  <si>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</si>
  <si>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</si>
  <si>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</si>
  <si>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</si>
  <si>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</si>
  <si>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</si>
  <si>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</si>
  <si>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</si>
  <si>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</si>
  <si>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</si>
  <si>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</si>
  <si>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</si>
  <si>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</si>
  <si>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</si>
  <si>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</si>
  <si>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</si>
  <si>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</si>
  <si>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</si>
  <si>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</si>
  <si>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</si>
  <si>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</si>
  <si>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</si>
  <si>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</si>
  <si>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</si>
  <si>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</si>
  <si>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</si>
  <si>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</si>
  <si>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</si>
  <si>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</si>
  <si>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</si>
  <si>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</si>
  <si>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</si>
  <si>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</si>
  <si>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</si>
  <si>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</si>
  <si>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</si>
  <si>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</si>
  <si>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</si>
  <si>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</si>
  <si>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</si>
  <si>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</si>
  <si>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</si>
  <si>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</si>
  <si>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</si>
  <si>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</si>
  <si>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</si>
  <si>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</si>
  <si>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</si>
  <si>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</si>
  <si>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</si>
  <si>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</si>
  <si>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</si>
  <si>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</si>
  <si>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</si>
  <si>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</si>
  <si>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</si>
  <si>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</si>
  <si>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</si>
  <si>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</si>
  <si>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</si>
  <si>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</si>
  <si>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</si>
  <si>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</si>
  <si>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</si>
  <si>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</si>
  <si>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</si>
  <si>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</si>
  <si>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</si>
  <si>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</si>
  <si>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</si>
  <si>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</si>
  <si>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</si>
  <si>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</si>
  <si>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</si>
  <si>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</si>
  <si>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</si>
  <si>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</si>
  <si>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</si>
  <si>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</si>
  <si>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</si>
  <si>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</si>
  <si>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</si>
  <si>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</si>
  <si>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</si>
  <si>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</si>
  <si>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</si>
  <si>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</si>
  <si>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</si>
  <si>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</si>
  <si>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</si>
  <si>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</si>
  <si>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</si>
  <si>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</si>
  <si>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</si>
  <si>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</si>
  <si>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</si>
  <si>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</si>
  <si>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</si>
  <si>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</si>
  <si>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</si>
  <si>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</si>
  <si>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</si>
  <si>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</si>
  <si>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</si>
  <si>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</si>
  <si>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</si>
  <si>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</si>
  <si>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</si>
  <si>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</si>
  <si>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</si>
  <si>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</si>
  <si>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</si>
  <si>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</si>
  <si>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</si>
  <si>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</si>
  <si>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</si>
  <si>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</si>
  <si>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</si>
  <si>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</si>
  <si>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</si>
  <si>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</si>
  <si>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</si>
  <si>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</si>
  <si>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</si>
  <si>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</si>
  <si>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</si>
  <si>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</si>
  <si>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</si>
  <si>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</si>
  <si>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</si>
  <si>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</si>
  <si>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</si>
  <si>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</si>
  <si>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</si>
  <si>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</si>
  <si>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</si>
  <si>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</si>
  <si>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</si>
  <si>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</si>
  <si>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</si>
  <si>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</si>
  <si>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</si>
  <si>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</si>
  <si>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</si>
  <si>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</si>
  <si>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</si>
  <si>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</si>
  <si>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</si>
  <si>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</si>
  <si>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</si>
  <si>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</si>
  <si>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</si>
  <si>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</si>
  <si>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</si>
  <si>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</si>
  <si>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</si>
  <si>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</si>
  <si>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</si>
  <si>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</si>
  <si>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</si>
  <si>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</si>
  <si>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</si>
  <si>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</si>
  <si>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</si>
  <si>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</si>
  <si>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</si>
  <si>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</si>
  <si>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</si>
  <si>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</si>
  <si>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</si>
  <si>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</si>
  <si>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</si>
  <si>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</si>
  <si>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</si>
  <si>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</si>
  <si>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</si>
  <si>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</si>
  <si>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</si>
  <si>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</si>
  <si>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</si>
  <si>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</si>
  <si>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</si>
  <si>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</si>
  <si>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</si>
  <si>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</si>
  <si>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</si>
  <si>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</si>
  <si>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</si>
  <si>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</si>
  <si>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</si>
  <si>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</si>
  <si>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</si>
  <si>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</si>
  <si>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</si>
  <si>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</si>
  <si>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</si>
  <si>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</si>
  <si>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</si>
  <si>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</si>
  <si>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</si>
  <si>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</si>
  <si>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</si>
  <si>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</si>
  <si>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</si>
  <si>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</si>
  <si>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</si>
  <si>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</si>
  <si>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</si>
  <si>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</si>
  <si>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</si>
  <si>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</si>
  <si>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</si>
  <si>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</si>
  <si>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</si>
  <si>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</si>
  <si>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</si>
  <si>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</si>
  <si>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</si>
  <si>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</si>
  <si>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</si>
  <si>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</si>
  <si>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</si>
  <si>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</si>
  <si>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</si>
  <si>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</si>
  <si>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</si>
  <si>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</si>
  <si>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</si>
  <si>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</si>
  <si>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</si>
  <si>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</si>
  <si>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</si>
  <si>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</si>
  <si>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</si>
  <si>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</si>
  <si>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</si>
  <si>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</si>
  <si>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</si>
  <si>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</si>
  <si>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</si>
  <si>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</si>
  <si>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</si>
  <si>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</si>
  <si>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</si>
  <si>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</si>
  <si>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</si>
  <si>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</si>
  <si>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</si>
  <si>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</si>
  <si>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</si>
  <si>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</si>
  <si>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</si>
  <si>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</si>
  <si>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</si>
  <si>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</si>
  <si>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</si>
  <si>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</si>
  <si>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</si>
  <si>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</si>
  <si>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</si>
  <si>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</si>
  <si>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</si>
  <si>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</si>
  <si>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</si>
  <si>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</si>
  <si>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</si>
  <si>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</si>
  <si>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</si>
  <si>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</si>
  <si>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</si>
  <si>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</si>
  <si>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</si>
  <si>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</si>
  <si>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</si>
  <si>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</si>
  <si>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</si>
  <si>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</si>
  <si>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</si>
  <si>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</si>
  <si>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</si>
  <si>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</si>
  <si>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</si>
  <si>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</si>
  <si>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</si>
  <si>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</si>
  <si>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</si>
  <si>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</si>
  <si>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</si>
  <si>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</si>
  <si>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</si>
  <si>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</si>
  <si>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</si>
  <si>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</si>
  <si>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</si>
  <si>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</si>
  <si>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</si>
  <si>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</si>
  <si>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</si>
  <si>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</si>
  <si>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</si>
  <si>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</si>
  <si>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</si>
  <si>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</si>
  <si>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</si>
  <si>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</si>
  <si>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</si>
  <si>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</si>
  <si>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</si>
  <si>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</si>
  <si>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</si>
  <si>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</si>
  <si>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</si>
  <si>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</si>
  <si>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</si>
  <si>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</si>
  <si>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</si>
  <si>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</si>
  <si>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</si>
  <si>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</si>
  <si>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</si>
  <si>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</si>
  <si>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</si>
  <si>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</si>
  <si>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</si>
  <si>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</si>
  <si>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</si>
  <si>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</si>
  <si>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</si>
  <si>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</si>
  <si>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</si>
  <si>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</si>
  <si>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</si>
  <si>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</si>
  <si>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</si>
  <si>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</si>
  <si>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</si>
  <si>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</si>
  <si>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</si>
  <si>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</si>
  <si>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</si>
  <si>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</si>
  <si>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</si>
  <si>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</si>
  <si>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</si>
  <si>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</si>
  <si>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</si>
  <si>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</si>
  <si>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</si>
  <si>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</si>
  <si>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</si>
  <si>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</si>
  <si>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</si>
  <si>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</si>
  <si>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</si>
  <si>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</si>
  <si>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</si>
  <si>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</si>
  <si>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</si>
  <si>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</si>
  <si>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</si>
  <si>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</si>
  <si>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</si>
  <si>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</si>
  <si>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</si>
  <si>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</si>
  <si>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</si>
  <si>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</si>
  <si>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</si>
  <si>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</si>
  <si>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</si>
  <si>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</si>
  <si>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</si>
  <si>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</si>
  <si>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</si>
  <si>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</si>
  <si>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</si>
  <si>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</si>
  <si>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</si>
  <si>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</si>
  <si>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</si>
  <si>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</si>
  <si>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</si>
  <si>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</si>
  <si>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</si>
  <si>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</si>
  <si>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</si>
  <si>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</si>
  <si>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</si>
  <si>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</si>
  <si>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</si>
  <si>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</si>
  <si>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</si>
  <si>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</si>
  <si>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</si>
  <si>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</si>
  <si>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</si>
  <si>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</si>
  <si>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</si>
  <si>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</si>
  <si>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</si>
  <si>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</si>
  <si>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</si>
  <si>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</si>
  <si>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</si>
  <si>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</si>
  <si>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</si>
  <si>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</si>
  <si>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</si>
  <si>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</si>
  <si>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</si>
  <si>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</si>
  <si>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</si>
  <si>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</si>
  <si>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</si>
  <si>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</si>
  <si>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</si>
  <si>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</si>
  <si>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</si>
  <si>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</si>
  <si>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</si>
  <si>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</si>
  <si>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</si>
  <si>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</si>
  <si>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</si>
  <si>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</si>
  <si>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</si>
  <si>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</si>
  <si>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</si>
  <si>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</si>
  <si>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</si>
  <si>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</si>
  <si>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</si>
  <si>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</si>
  <si>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</si>
  <si>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</si>
  <si>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</si>
  <si>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</si>
  <si>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</si>
  <si>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</si>
  <si>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</si>
  <si>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</si>
  <si>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</si>
  <si>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</si>
  <si>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</si>
  <si>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</si>
  <si>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</si>
  <si>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</si>
  <si>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</si>
  <si>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</si>
  <si>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</si>
  <si>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</si>
  <si>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</si>
  <si>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</si>
  <si>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</si>
  <si>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</si>
  <si>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</si>
  <si>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</si>
  <si>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</si>
  <si>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</si>
  <si>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</si>
  <si>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</si>
  <si>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</si>
  <si>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</si>
  <si>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</si>
  <si>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</si>
  <si>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</si>
  <si>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</si>
  <si>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</si>
  <si>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</si>
  <si>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</si>
  <si>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</si>
  <si>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</si>
  <si>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</si>
  <si>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</si>
  <si>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</si>
  <si>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</si>
  <si>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</si>
  <si>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</si>
  <si>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</si>
  <si>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</si>
  <si>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</si>
  <si>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</si>
  <si>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</si>
  <si>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</si>
  <si>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</si>
  <si>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</si>
  <si>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</si>
  <si>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</si>
  <si>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</si>
  <si>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</si>
  <si>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</si>
  <si>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</si>
  <si>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</si>
  <si>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</si>
  <si>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</si>
  <si>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</si>
  <si>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</si>
  <si>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</si>
  <si>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</si>
  <si>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</si>
  <si>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</si>
  <si>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</si>
  <si>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</si>
  <si>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</si>
  <si>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</si>
  <si>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</si>
  <si>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</si>
  <si>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</si>
  <si>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</si>
  <si>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</si>
  <si>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</si>
  <si>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</si>
  <si>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</si>
  <si>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</si>
  <si>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</si>
  <si>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</si>
  <si>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</si>
  <si>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</si>
  <si>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</si>
  <si>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</si>
  <si>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</si>
  <si>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</si>
  <si>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</si>
  <si>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</si>
  <si>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</si>
  <si>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</si>
  <si>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</si>
  <si>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</si>
  <si>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</si>
  <si>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</si>
  <si>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</si>
  <si>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</si>
  <si>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</si>
  <si>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</si>
  <si>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</si>
  <si>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</si>
  <si>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</si>
  <si>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</si>
  <si>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</si>
  <si>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</si>
  <si>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</si>
  <si>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</si>
  <si>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</si>
  <si>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</si>
  <si>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</si>
  <si>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</si>
  <si>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</si>
  <si>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</si>
  <si>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</si>
  <si>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</si>
  <si>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</si>
  <si>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</si>
  <si>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</si>
  <si>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</si>
  <si>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</si>
  <si>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</si>
  <si>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</si>
  <si>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</si>
  <si>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</si>
  <si>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</si>
  <si>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</si>
  <si>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</si>
  <si>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</si>
  <si>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</si>
  <si>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</si>
  <si>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</si>
  <si>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</si>
  <si>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</si>
  <si>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</si>
  <si>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</si>
  <si>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</si>
  <si>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</si>
  <si>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</si>
  <si>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</si>
  <si>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</si>
  <si>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</si>
  <si>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</si>
  <si>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</si>
  <si>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</si>
  <si>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</si>
  <si>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</si>
  <si>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</si>
  <si>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</si>
  <si>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</si>
  <si>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</si>
  <si>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</si>
  <si>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</si>
  <si>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</si>
  <si>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</si>
  <si>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</si>
  <si>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</si>
  <si>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</si>
  <si>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</si>
  <si>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</si>
  <si>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</si>
  <si>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</si>
  <si>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</si>
  <si>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</si>
  <si>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</si>
  <si>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</si>
  <si>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</si>
  <si>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</si>
  <si>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</si>
  <si>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</si>
  <si>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</si>
  <si>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</si>
  <si>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</si>
  <si>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</si>
  <si>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</si>
  <si>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</si>
  <si>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</si>
  <si>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</si>
  <si>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</si>
  <si>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</si>
  <si>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</si>
  <si>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</si>
  <si>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</si>
  <si>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</si>
  <si>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</si>
  <si>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</si>
  <si>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</si>
  <si>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</si>
  <si>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</si>
  <si>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</si>
  <si>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</si>
  <si>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</si>
  <si>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</si>
  <si>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</si>
  <si>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</si>
  <si>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</si>
  <si>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</si>
  <si>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</si>
  <si>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</si>
  <si>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</si>
  <si>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</si>
  <si>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</si>
  <si>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</si>
  <si>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</si>
  <si>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</si>
  <si>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</si>
  <si>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</si>
  <si>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</si>
  <si>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</si>
  <si>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</si>
  <si>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</si>
  <si>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</si>
  <si>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</si>
  <si>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</si>
  <si>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</si>
  <si>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</si>
  <si>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</si>
  <si>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</si>
  <si>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</si>
  <si>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</si>
  <si>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</si>
  <si>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</si>
  <si>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</si>
  <si>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</si>
  <si>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</si>
  <si>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</si>
  <si>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</si>
  <si>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</si>
  <si>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</si>
  <si>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</si>
  <si>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</si>
  <si>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</si>
  <si>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</si>
  <si>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</si>
  <si>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</si>
  <si>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</si>
  <si>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</si>
  <si>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</si>
  <si>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</si>
  <si>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</si>
  <si>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</si>
  <si>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</si>
  <si>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</si>
  <si>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</si>
  <si>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</si>
  <si>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</si>
  <si>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</si>
  <si>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</si>
  <si>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</si>
  <si>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</si>
  <si>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</si>
  <si>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</si>
  <si>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</si>
  <si>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</si>
  <si>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</si>
  <si>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</si>
  <si>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</si>
  <si>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</si>
  <si>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</si>
  <si>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</si>
  <si>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</si>
  <si>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</si>
  <si>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</si>
  <si>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</si>
  <si>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</si>
  <si>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</si>
  <si>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</si>
  <si>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</si>
  <si>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</si>
  <si>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</si>
  <si>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</si>
  <si>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</si>
  <si>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</si>
  <si>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</si>
  <si>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</si>
  <si>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</si>
  <si>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</si>
  <si>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</si>
  <si>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</si>
  <si>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</si>
  <si>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</si>
  <si>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</si>
  <si>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</si>
  <si>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</si>
  <si>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</si>
  <si>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</si>
  <si>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</si>
  <si>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</si>
  <si>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</si>
  <si>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</si>
  <si>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</si>
  <si>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</si>
  <si>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</si>
  <si>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</si>
  <si>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</si>
  <si>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</si>
  <si>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</si>
  <si>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</si>
  <si>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</si>
  <si>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</si>
  <si>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</si>
  <si>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</si>
  <si>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</si>
  <si>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</si>
  <si>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</si>
  <si>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</si>
  <si>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</si>
  <si>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</si>
  <si>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</si>
  <si>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</si>
  <si>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</si>
  <si>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</si>
  <si>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</si>
  <si>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</si>
  <si>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</si>
  <si>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</si>
  <si>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</si>
  <si>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</si>
  <si>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</si>
  <si>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</si>
  <si>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</si>
  <si>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</si>
  <si>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</si>
  <si>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</si>
  <si>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</si>
  <si>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</si>
  <si>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</si>
  <si>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</si>
  <si>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</si>
  <si>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</si>
  <si>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</si>
  <si>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</si>
  <si>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</si>
  <si>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</si>
  <si>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</si>
  <si>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</si>
  <si>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</si>
  <si>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</si>
  <si>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</si>
  <si>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</si>
  <si>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</si>
  <si>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</si>
  <si>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</si>
  <si>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</si>
  <si>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</si>
  <si>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</si>
  <si>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</si>
  <si>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</si>
  <si>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</si>
  <si>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</si>
  <si>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</si>
  <si>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</si>
  <si>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</si>
  <si>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</si>
  <si>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</si>
  <si>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</si>
  <si>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</si>
  <si>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</si>
  <si>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</si>
  <si>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</si>
  <si>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</si>
  <si>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</si>
  <si>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</si>
  <si>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</si>
  <si>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</si>
  <si>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</si>
  <si>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</si>
  <si>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</si>
  <si>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</si>
  <si>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</si>
  <si>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</si>
  <si>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</si>
  <si>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</si>
  <si>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</si>
  <si>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</si>
  <si>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</si>
  <si>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</si>
  <si>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</si>
  <si>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</si>
  <si>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</si>
  <si>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</si>
  <si>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</si>
  <si>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</si>
  <si>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</si>
  <si>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</si>
  <si>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</si>
  <si>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</si>
  <si>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</si>
  <si>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</si>
  <si>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</si>
  <si>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</si>
  <si>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</si>
  <si>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</si>
  <si>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</si>
  <si>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</si>
  <si>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</si>
  <si>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</si>
  <si>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</si>
  <si>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</si>
  <si>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</si>
  <si>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</si>
  <si>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</si>
  <si>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</si>
  <si>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</si>
  <si>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</si>
  <si>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</si>
  <si>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</si>
  <si>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</si>
  <si>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</si>
  <si>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</si>
  <si>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</si>
  <si>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</si>
  <si>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</si>
  <si>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</si>
  <si>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</si>
  <si>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</si>
  <si>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</si>
  <si>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</si>
  <si>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</si>
  <si>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</si>
  <si>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</si>
  <si>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</si>
  <si>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</si>
  <si>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</si>
  <si>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</si>
  <si>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</si>
  <si>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</si>
  <si>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</si>
  <si>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</si>
  <si>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</si>
  <si>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</si>
  <si>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</si>
  <si>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</si>
  <si>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</si>
  <si>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</si>
  <si>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</si>
  <si>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</si>
  <si>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</si>
  <si>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</si>
  <si>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</si>
  <si>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</si>
  <si>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</si>
  <si>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</si>
  <si>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</si>
  <si>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</si>
  <si>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</si>
  <si>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</si>
  <si>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</si>
  <si>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</si>
  <si>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</si>
  <si>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</si>
  <si>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</si>
  <si>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</si>
  <si>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</si>
  <si>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</si>
  <si>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</si>
  <si>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</si>
  <si>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</si>
  <si>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</si>
  <si>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</si>
  <si>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</si>
  <si>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</si>
  <si>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</si>
  <si>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</si>
  <si>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</si>
  <si>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</si>
  <si>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</si>
  <si>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</si>
  <si>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</si>
  <si>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</si>
  <si>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</si>
  <si>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</si>
  <si>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</si>
  <si>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</si>
  <si>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</si>
  <si>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</si>
  <si>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</si>
  <si>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</si>
  <si>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</si>
  <si>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</si>
  <si>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</si>
  <si>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</si>
  <si>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</si>
  <si>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</si>
  <si>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</si>
  <si>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</si>
  <si>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</si>
  <si>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</si>
  <si>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</si>
  <si>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</si>
  <si>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</si>
  <si>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</si>
  <si>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</si>
  <si>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</si>
  <si>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</si>
  <si>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</si>
  <si>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</si>
  <si>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</si>
  <si>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</si>
  <si>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</si>
  <si>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</si>
  <si>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</si>
  <si>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</si>
  <si>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</si>
  <si>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</si>
  <si>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</si>
  <si>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</si>
  <si>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</si>
  <si>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</si>
  <si>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</si>
  <si>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</si>
  <si>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</si>
  <si>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</si>
  <si>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</si>
  <si>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</si>
  <si>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</si>
  <si>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</si>
  <si>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</si>
  <si>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</si>
  <si>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</si>
  <si>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</si>
  <si>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</si>
  <si>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</si>
  <si>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</si>
  <si>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</si>
  <si>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</si>
  <si>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</si>
  <si>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</si>
  <si>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</si>
  <si>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</si>
  <si>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</si>
  <si>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</si>
  <si>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</si>
  <si>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</si>
  <si>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</si>
  <si>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</si>
  <si>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</si>
  <si>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</si>
  <si>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</si>
  <si>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</si>
  <si>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</si>
  <si>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</si>
  <si>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</si>
  <si>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</si>
  <si>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</si>
  <si>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</si>
  <si>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</si>
  <si>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</si>
  <si>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</si>
  <si>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</si>
  <si>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</si>
  <si>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</si>
  <si>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</si>
  <si>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</si>
  <si>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</si>
  <si>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</si>
  <si>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</si>
  <si>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</si>
  <si>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</si>
  <si>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</si>
  <si>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</si>
  <si>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</si>
  <si>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</si>
  <si>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</si>
  <si>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</si>
  <si>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</si>
  <si>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</si>
  <si>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</si>
  <si>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</si>
  <si>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</si>
  <si>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</si>
  <si>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</si>
  <si>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</si>
  <si>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</si>
  <si>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</si>
  <si>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</si>
  <si>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</si>
  <si>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</si>
  <si>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</si>
  <si>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</si>
  <si>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</si>
  <si>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</si>
  <si>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</si>
  <si>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</si>
  <si>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</si>
  <si>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</si>
  <si>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</si>
  <si>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</si>
  <si>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</si>
  <si>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</si>
  <si>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</si>
  <si>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</si>
  <si>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</si>
  <si>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</si>
  <si>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</si>
  <si>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</si>
  <si>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</si>
  <si>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</si>
  <si>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</si>
  <si>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</si>
  <si>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</si>
  <si>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</si>
  <si>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</si>
  <si>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</si>
  <si>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</si>
  <si>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</si>
  <si>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</si>
  <si>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</si>
  <si>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</si>
  <si>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</si>
  <si>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</si>
  <si>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</si>
  <si>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</si>
  <si>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</si>
  <si>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</si>
  <si>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</si>
  <si>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</si>
  <si>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</si>
  <si>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</si>
  <si>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</si>
  <si>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</si>
  <si>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</si>
  <si>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</si>
  <si>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</si>
  <si>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</si>
  <si>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</si>
  <si>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</si>
  <si>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</si>
  <si>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</si>
  <si>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</si>
  <si>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</si>
  <si>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</si>
  <si>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</si>
  <si>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</si>
  <si>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</si>
  <si>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</si>
  <si>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</si>
  <si>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</si>
  <si>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</si>
  <si>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</si>
  <si>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</si>
  <si>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</si>
  <si>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</si>
  <si>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</si>
  <si>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</si>
  <si>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</si>
  <si>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</si>
  <si>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</si>
  <si>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</si>
  <si>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</si>
  <si>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</si>
  <si>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</si>
  <si>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</si>
  <si>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</si>
  <si>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</si>
  <si>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</si>
  <si>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</si>
  <si>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</si>
  <si>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</si>
  <si>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</si>
  <si>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</si>
  <si>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</si>
  <si>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</si>
  <si>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</si>
  <si>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</si>
  <si>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</si>
  <si>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</si>
  <si>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</si>
  <si>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</si>
  <si>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</si>
  <si>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</si>
  <si>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</si>
  <si>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</si>
  <si>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</si>
  <si>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</si>
  <si>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</si>
  <si>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</si>
  <si>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</si>
  <si>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</si>
  <si>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</si>
  <si>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</si>
  <si>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</si>
  <si>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</si>
  <si>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</si>
  <si>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</si>
  <si>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</si>
  <si>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</si>
  <si>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</si>
  <si>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</si>
  <si>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</si>
  <si>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</si>
  <si>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</si>
  <si>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</si>
  <si>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</si>
  <si>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</si>
  <si>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</si>
  <si>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</si>
  <si>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</si>
  <si>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</si>
  <si>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</si>
  <si>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</si>
  <si>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</si>
  <si>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</si>
  <si>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</si>
  <si>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</si>
  <si>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</si>
  <si>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</si>
  <si>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</si>
  <si>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</si>
  <si>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</si>
  <si>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</si>
  <si>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</si>
  <si>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</si>
  <si>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</si>
  <si>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</si>
  <si>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</si>
  <si>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</si>
  <si>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</si>
  <si>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</si>
  <si>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</si>
  <si>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</si>
  <si>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</si>
  <si>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</si>
  <si>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</si>
  <si>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</si>
  <si>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</si>
  <si>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</si>
  <si>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</si>
  <si>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</si>
  <si>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</si>
  <si>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</si>
  <si>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</si>
  <si>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</si>
  <si>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</si>
  <si>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</si>
  <si>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</si>
  <si>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</si>
  <si>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</si>
  <si>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</si>
  <si>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</si>
  <si>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</si>
  <si>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</si>
  <si>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</si>
  <si>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</si>
  <si>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</si>
  <si>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</si>
  <si>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</si>
  <si>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</si>
  <si>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</si>
  <si>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</si>
  <si>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</si>
  <si>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</si>
  <si>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</si>
  <si>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</si>
  <si>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</si>
  <si>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</si>
  <si>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</si>
  <si>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</si>
  <si>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</si>
  <si>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</si>
  <si>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</si>
  <si>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</si>
  <si>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</si>
  <si>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</si>
  <si>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</si>
  <si>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</si>
  <si>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</si>
  <si>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</si>
  <si>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</si>
  <si>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</si>
  <si>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</si>
  <si>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</si>
  <si>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</si>
  <si>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</si>
  <si>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</si>
  <si>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</si>
  <si>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</si>
  <si>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</si>
  <si>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</si>
  <si>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</si>
  <si>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</si>
  <si>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</si>
  <si>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</si>
  <si>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</si>
  <si>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</si>
  <si>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</si>
  <si>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</si>
  <si>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</si>
  <si>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</si>
  <si>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</si>
  <si>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</si>
  <si>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</si>
  <si>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</si>
  <si>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</si>
  <si>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</si>
  <si>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</si>
  <si>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</si>
  <si>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</si>
  <si>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</si>
  <si>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</si>
  <si>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</si>
  <si>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</si>
  <si>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</si>
  <si>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</si>
  <si>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</si>
  <si>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</si>
  <si>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</si>
  <si>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</si>
  <si>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</si>
  <si>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</si>
  <si>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</si>
  <si>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</si>
  <si>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</si>
  <si>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</si>
  <si>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</si>
  <si>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</si>
  <si>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</si>
  <si>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</si>
  <si>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</si>
  <si>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</si>
  <si>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</si>
  <si>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</si>
  <si>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</si>
  <si>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</si>
  <si>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</si>
  <si>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</si>
  <si>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</si>
  <si>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</si>
  <si>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</si>
  <si>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</si>
  <si>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</si>
  <si>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</si>
  <si>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</si>
  <si>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</si>
  <si>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</si>
  <si>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</si>
  <si>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</si>
  <si>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</si>
  <si>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</si>
  <si>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</si>
  <si>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</si>
  <si>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</si>
  <si>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</si>
  <si>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</si>
  <si>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</si>
  <si>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</si>
  <si>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</si>
  <si>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</si>
  <si>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</si>
  <si>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</si>
  <si>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</si>
  <si>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</si>
  <si>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</si>
  <si>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</si>
  <si>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</si>
  <si>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</si>
  <si>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</si>
  <si>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</si>
  <si>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</si>
  <si>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</si>
  <si>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</si>
  <si>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</si>
  <si>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</si>
  <si>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</si>
  <si>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</si>
  <si>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</si>
  <si>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</si>
  <si>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</si>
  <si>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</si>
  <si>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</si>
  <si>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</si>
  <si>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</si>
  <si>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</si>
  <si>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</si>
  <si>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</si>
  <si>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</si>
  <si>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</si>
  <si>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</si>
  <si>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</si>
  <si>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</si>
  <si>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</si>
  <si>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</si>
  <si>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</si>
  <si>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</si>
  <si>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</si>
  <si>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</si>
  <si>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</si>
  <si>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</si>
  <si>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</si>
  <si>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</si>
  <si>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</si>
  <si>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</si>
  <si>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</si>
  <si>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</si>
  <si>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</si>
  <si>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</si>
  <si>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</si>
  <si>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</si>
  <si>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</si>
  <si>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</si>
  <si>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</si>
  <si>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</si>
  <si>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</si>
  <si>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</si>
  <si>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</si>
  <si>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</si>
  <si>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</si>
  <si>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</si>
  <si>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</si>
  <si>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</si>
  <si>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</si>
  <si>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</si>
  <si>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</si>
  <si>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</si>
  <si>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</si>
  <si>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</si>
  <si>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</si>
  <si>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</si>
  <si>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</si>
  <si>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</si>
  <si>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</si>
  <si>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</si>
  <si>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</si>
  <si>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</si>
  <si>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</si>
  <si>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</si>
  <si>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</si>
  <si>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</si>
  <si>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</si>
  <si>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</si>
  <si>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</si>
  <si>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</si>
  <si>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</si>
  <si>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</si>
  <si>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</si>
  <si>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</si>
  <si>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</si>
  <si>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</si>
  <si>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</si>
  <si>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</si>
  <si>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</si>
  <si>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</si>
  <si>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</si>
  <si>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</si>
  <si>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</si>
  <si>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</si>
  <si>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</si>
  <si>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</si>
  <si>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</si>
  <si>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</si>
  <si>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</si>
  <si>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</si>
  <si>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</si>
  <si>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</si>
  <si>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</si>
  <si>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</si>
  <si>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</si>
  <si>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</si>
  <si>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</si>
  <si>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</si>
  <si>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</si>
  <si>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</si>
  <si>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</si>
  <si>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</si>
  <si>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</si>
  <si>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</si>
  <si>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</si>
  <si>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</si>
  <si>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</si>
  <si>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</si>
  <si>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</si>
  <si>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</si>
  <si>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</si>
  <si>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</si>
  <si>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</si>
  <si>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</si>
  <si>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</si>
  <si>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</si>
  <si>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</si>
  <si>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</si>
  <si>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</si>
  <si>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</si>
  <si>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</si>
  <si>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</si>
  <si>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</si>
  <si>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</si>
  <si>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</si>
  <si>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</si>
  <si>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</si>
  <si>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</si>
  <si>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</si>
  <si>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</si>
  <si>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</si>
  <si>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</si>
  <si>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</si>
  <si>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</si>
  <si>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</si>
  <si>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</si>
  <si>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</si>
  <si>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</si>
  <si>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</si>
  <si>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</si>
  <si>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</si>
  <si>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</si>
  <si>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</si>
  <si>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</si>
  <si>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</si>
  <si>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</si>
  <si>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</si>
  <si>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</si>
  <si>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</si>
  <si>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</si>
  <si>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</si>
  <si>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</si>
  <si>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</si>
  <si>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</si>
  <si>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</si>
  <si>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</si>
  <si>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</si>
  <si>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</si>
  <si>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</si>
  <si>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</si>
  <si>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</si>
  <si>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</si>
  <si>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</si>
  <si>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</si>
  <si>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</si>
  <si>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</si>
  <si>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</si>
  <si>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</si>
  <si>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</si>
  <si>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</si>
  <si>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</si>
  <si>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</si>
  <si>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</si>
  <si>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</si>
  <si>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</si>
  <si>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</si>
  <si>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</si>
  <si>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</si>
  <si>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</si>
  <si>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</si>
  <si>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</si>
  <si>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</si>
  <si>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</si>
  <si>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</si>
  <si>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</si>
  <si>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</si>
  <si>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</si>
  <si>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</si>
  <si>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</si>
  <si>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</si>
  <si>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</si>
  <si>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</si>
  <si>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</si>
  <si>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</si>
  <si>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</si>
  <si>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</si>
  <si>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</si>
  <si>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</si>
  <si>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</si>
  <si>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</si>
  <si>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</si>
  <si>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</si>
  <si>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</si>
  <si>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</si>
  <si>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</si>
  <si>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</si>
  <si>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</si>
  <si>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</si>
  <si>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</si>
  <si>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</si>
  <si>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</si>
  <si>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</si>
  <si>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</si>
  <si>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</si>
  <si>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</si>
  <si>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</si>
  <si>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</si>
  <si>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</si>
  <si>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</si>
  <si>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</si>
  <si>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</si>
  <si>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</si>
  <si>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</si>
  <si>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</si>
  <si>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</si>
  <si>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</si>
  <si>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</si>
  <si>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</si>
  <si>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</si>
  <si>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</si>
  <si>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</si>
  <si>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</si>
  <si>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</si>
  <si>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</si>
  <si>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</si>
  <si>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</si>
  <si>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</si>
  <si>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</si>
  <si>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</si>
  <si>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</si>
  <si>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</si>
  <si>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</si>
  <si>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</si>
  <si>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</si>
  <si>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</si>
  <si>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</si>
  <si>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</si>
  <si>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</si>
  <si>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</si>
  <si>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</si>
  <si>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</si>
  <si>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</si>
  <si>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</si>
  <si>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</si>
  <si>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</si>
  <si>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</si>
  <si>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</si>
  <si>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</si>
  <si>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</si>
  <si>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</si>
  <si>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</si>
  <si>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</si>
  <si>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</si>
  <si>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</si>
  <si>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</si>
  <si>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</si>
  <si>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</si>
  <si>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</si>
  <si>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</si>
  <si>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</si>
  <si>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</si>
  <si>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</si>
  <si>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</si>
  <si>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</si>
  <si>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</si>
  <si>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</si>
  <si>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</si>
  <si>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</si>
  <si>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</si>
  <si>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</si>
  <si>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</si>
  <si>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</si>
  <si>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</si>
  <si>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</si>
  <si>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</si>
  <si>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</si>
  <si>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</si>
  <si>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</si>
  <si>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</si>
  <si>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</si>
  <si>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</si>
  <si>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</si>
  <si>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</si>
  <si>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</si>
  <si>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</si>
  <si>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</si>
  <si>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</si>
  <si>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</si>
  <si>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</si>
  <si>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</si>
  <si>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</si>
  <si>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</si>
  <si>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</si>
  <si>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</si>
  <si>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</si>
  <si>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</si>
  <si>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</si>
  <si>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</si>
  <si>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</si>
  <si>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</si>
  <si>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</si>
  <si>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</si>
  <si>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</si>
  <si>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</si>
  <si>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</si>
  <si>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</si>
  <si>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</si>
  <si>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</si>
  <si>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</si>
  <si>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</si>
  <si>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</si>
  <si>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</si>
  <si>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</si>
  <si>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</si>
  <si>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</si>
  <si>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</si>
  <si>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</si>
  <si>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</si>
  <si>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</si>
  <si>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</si>
  <si>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</si>
  <si>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</si>
  <si>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</si>
  <si>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</si>
  <si>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</si>
  <si>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</si>
  <si>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</si>
  <si>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</si>
  <si>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</si>
  <si>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</si>
  <si>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</si>
  <si>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</si>
  <si>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</si>
  <si>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</si>
  <si>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</si>
  <si>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</si>
  <si>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</si>
  <si>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</si>
  <si>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</si>
  <si>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</si>
  <si>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</si>
  <si>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</si>
  <si>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</si>
  <si>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</si>
  <si>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</si>
  <si>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</si>
  <si>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</si>
  <si>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</si>
  <si>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</si>
  <si>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</si>
  <si>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</si>
  <si>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</si>
  <si>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</si>
  <si>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</si>
  <si>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</si>
  <si>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</si>
  <si>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</si>
  <si>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</si>
  <si>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</si>
  <si>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</si>
  <si>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</si>
  <si>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</si>
  <si>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</si>
  <si>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</si>
  <si>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</si>
  <si>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</si>
  <si>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</si>
  <si>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</si>
  <si>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</si>
  <si>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</si>
  <si>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</si>
  <si>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</si>
  <si>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</si>
  <si>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</si>
  <si>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</si>
  <si>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</si>
  <si>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</si>
  <si>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</si>
  <si>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</si>
  <si>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</si>
  <si>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</si>
  <si>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</si>
  <si>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</si>
  <si>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</si>
  <si>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</si>
  <si>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</si>
  <si>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</si>
  <si>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</si>
  <si>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</si>
  <si>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</si>
  <si>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</si>
  <si>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</si>
  <si>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</si>
  <si>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</si>
  <si>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</si>
  <si>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</si>
  <si>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</si>
  <si>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</si>
  <si>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</si>
  <si>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</si>
  <si>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</si>
  <si>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</si>
  <si>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</si>
  <si>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</si>
  <si>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</si>
  <si>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</si>
  <si>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</si>
  <si>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</si>
  <si>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</si>
  <si>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</si>
  <si>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</si>
  <si>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</si>
  <si>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</si>
  <si>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</si>
  <si>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</si>
  <si>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</si>
  <si>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</si>
  <si>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</si>
  <si>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</si>
  <si>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</si>
  <si>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</si>
  <si>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</si>
  <si>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</si>
  <si>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</si>
  <si>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</si>
  <si>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</si>
  <si>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</si>
  <si>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</si>
  <si>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</si>
  <si>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</si>
  <si>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</si>
  <si>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</si>
  <si>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</si>
  <si>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</si>
  <si>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</si>
  <si>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</si>
  <si>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</si>
  <si>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</si>
  <si>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</si>
  <si>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</si>
  <si>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</si>
  <si>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</si>
  <si>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</si>
  <si>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</si>
  <si>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</si>
  <si>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</si>
  <si>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</si>
  <si>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</si>
  <si>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</si>
  <si>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</si>
  <si>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</si>
  <si>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</si>
  <si>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</si>
  <si>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</si>
  <si>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</si>
  <si>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</si>
  <si>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</si>
  <si>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</si>
  <si>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</si>
  <si>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</si>
  <si>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</si>
  <si>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</si>
  <si>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</si>
  <si>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</si>
  <si>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</si>
  <si>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</si>
  <si>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</si>
  <si>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</si>
  <si>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</si>
  <si>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</si>
  <si>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</si>
  <si>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</si>
  <si>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</si>
  <si>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</si>
  <si>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</si>
  <si>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</si>
  <si>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</si>
  <si>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</si>
  <si>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</si>
  <si>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</si>
  <si>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</si>
  <si>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</si>
  <si>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</si>
  <si>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</si>
  <si>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</si>
  <si>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</si>
  <si>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</si>
  <si>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</si>
  <si>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</si>
  <si>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</si>
  <si>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</si>
  <si>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</si>
  <si>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</si>
  <si>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</si>
  <si>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</si>
  <si>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</si>
  <si>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</si>
  <si>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</si>
  <si>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</si>
  <si>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</si>
  <si>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</si>
  <si>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</si>
  <si>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</si>
  <si>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</si>
  <si>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</si>
  <si>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</si>
  <si>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</si>
  <si>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</si>
  <si>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</si>
  <si>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</si>
  <si>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</si>
  <si>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</si>
  <si>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</si>
  <si>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</si>
  <si>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</si>
  <si>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</si>
  <si>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</si>
  <si>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</si>
  <si>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</si>
  <si>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</si>
  <si>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</si>
  <si>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</si>
  <si>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</si>
  <si>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</si>
  <si>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</si>
  <si>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</si>
  <si>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</si>
  <si>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</si>
  <si>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</si>
  <si>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</si>
  <si>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</si>
  <si>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</si>
  <si>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</si>
  <si>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</si>
  <si>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</si>
  <si>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</si>
  <si>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</si>
  <si>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</si>
  <si>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</si>
  <si>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</si>
  <si>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</si>
  <si>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</si>
  <si>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</si>
  <si>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</si>
  <si>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</si>
  <si>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</si>
  <si>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</si>
  <si>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</si>
  <si>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</si>
  <si>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</si>
  <si>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</si>
  <si>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</si>
  <si>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</si>
  <si>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</si>
  <si>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</si>
  <si>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</si>
  <si>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</si>
  <si>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</si>
  <si>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</si>
  <si>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</si>
  <si>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</si>
  <si>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</si>
  <si>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</si>
  <si>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</si>
  <si>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</si>
  <si>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</si>
  <si>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</si>
  <si>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</si>
  <si>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</si>
  <si>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</si>
  <si>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</si>
  <si>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</si>
  <si>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</si>
  <si>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</si>
  <si>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</si>
  <si>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</si>
  <si>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</si>
  <si>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</si>
  <si>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</si>
  <si>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</si>
  <si>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</si>
  <si>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</si>
  <si>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</si>
  <si>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</si>
  <si>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</si>
  <si>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</si>
  <si>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</si>
  <si>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</si>
  <si>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</si>
  <si>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</si>
  <si>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</si>
  <si>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</si>
  <si>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</si>
  <si>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</si>
  <si>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</si>
  <si>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</si>
  <si>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</si>
  <si>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</si>
  <si>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</si>
  <si>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</si>
  <si>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</si>
  <si>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</si>
  <si>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</si>
  <si>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</si>
  <si>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</si>
  <si>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</si>
  <si>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</si>
  <si>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</si>
  <si>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</si>
  <si>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</si>
  <si>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</si>
  <si>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</si>
  <si>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</si>
  <si>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</si>
  <si>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</si>
  <si>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</si>
  <si>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</si>
  <si>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</si>
  <si>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</si>
  <si>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</si>
  <si>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</si>
  <si>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</si>
  <si>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</si>
  <si>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</si>
  <si>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</si>
  <si>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</si>
  <si>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</si>
  <si>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</si>
  <si>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</si>
  <si>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</si>
  <si>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</si>
  <si>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</si>
  <si>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</si>
  <si>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</si>
  <si>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</si>
  <si>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</si>
  <si>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</si>
  <si>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</si>
  <si>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</si>
  <si>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</si>
  <si>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</si>
  <si>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</si>
  <si>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</si>
  <si>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</si>
  <si>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</si>
  <si>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</si>
  <si>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</si>
  <si>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</si>
  <si>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</si>
  <si>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</si>
  <si>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</si>
  <si>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</si>
  <si>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</si>
  <si>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</si>
  <si>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</si>
  <si>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</si>
  <si>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</si>
  <si>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</si>
  <si>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</si>
  <si>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</si>
  <si>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</si>
  <si>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</si>
  <si>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</si>
  <si>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</si>
  <si>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</si>
  <si>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</si>
  <si>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</si>
  <si>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</si>
  <si>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</si>
  <si>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</si>
  <si>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</si>
  <si>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</si>
  <si>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</si>
  <si>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</si>
  <si>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</si>
  <si>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</si>
  <si>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</si>
  <si>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</si>
  <si>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</si>
  <si>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</si>
  <si>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</si>
  <si>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</si>
  <si>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</si>
  <si>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</si>
  <si>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</si>
  <si>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</si>
  <si>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</si>
  <si>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</si>
  <si>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</si>
  <si>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</si>
  <si>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</si>
  <si>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</si>
  <si>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</si>
  <si>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</si>
  <si>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</si>
  <si>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</si>
  <si>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</si>
  <si>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</si>
  <si>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</si>
  <si>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</si>
  <si>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</si>
  <si>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</si>
  <si>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</si>
  <si>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</si>
  <si>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</si>
  <si>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</si>
  <si>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</si>
  <si>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</si>
  <si>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</si>
  <si>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</si>
  <si>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</si>
  <si>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</si>
  <si>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</si>
  <si>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</si>
  <si>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</si>
  <si>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</si>
  <si>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</si>
  <si>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</si>
  <si>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</si>
  <si>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</si>
  <si>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</si>
  <si>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</si>
  <si>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</si>
  <si>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</si>
  <si>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</si>
  <si>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</si>
  <si>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</si>
  <si>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</si>
  <si>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</si>
  <si>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</si>
  <si>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</si>
  <si>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</si>
  <si>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</si>
  <si>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</si>
  <si>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</si>
  <si>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</si>
  <si>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</si>
  <si>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</si>
  <si>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</si>
  <si>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</si>
  <si>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</si>
  <si>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</si>
  <si>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</si>
  <si>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</si>
  <si>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</si>
  <si>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</si>
  <si>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</si>
  <si>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</si>
  <si>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</si>
  <si>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</si>
  <si>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</si>
  <si>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</si>
  <si>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</si>
  <si>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</si>
  <si>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</si>
  <si>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</si>
  <si>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</si>
  <si>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</si>
  <si>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</si>
  <si>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</si>
  <si>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</si>
  <si>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</si>
  <si>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</si>
  <si>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</si>
  <si>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</si>
  <si>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</si>
  <si>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</si>
  <si>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</si>
  <si>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</si>
  <si>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</si>
  <si>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</si>
  <si>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</si>
  <si>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</si>
  <si>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</si>
  <si>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</si>
  <si>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</si>
  <si>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</si>
  <si>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</si>
  <si>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</si>
  <si>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</si>
  <si>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</si>
  <si>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</si>
  <si>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</si>
  <si>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</si>
  <si>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</si>
  <si>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</si>
  <si>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</si>
  <si>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</si>
  <si>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</si>
  <si>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</si>
  <si>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</si>
  <si>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</si>
  <si>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</si>
  <si>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</si>
  <si>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</si>
  <si>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</si>
  <si>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</si>
  <si>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</si>
  <si>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</si>
  <si>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</si>
  <si>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</si>
  <si>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</si>
  <si>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</si>
  <si>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</si>
  <si>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</si>
  <si>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</si>
  <si>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</si>
  <si>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</si>
  <si>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</si>
  <si>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</si>
  <si>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</si>
  <si>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</si>
  <si>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</si>
  <si>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</si>
  <si>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</si>
  <si>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</si>
  <si>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</si>
  <si>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</si>
  <si>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</si>
  <si>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</si>
  <si>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</si>
  <si>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</si>
  <si>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</si>
  <si>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</si>
  <si>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</si>
  <si>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</si>
  <si>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</si>
  <si>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</si>
  <si>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</si>
  <si>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</si>
  <si>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</si>
  <si>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</si>
  <si>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</si>
  <si>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</si>
  <si>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</si>
  <si>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</si>
  <si>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</si>
  <si>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</si>
  <si>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</si>
  <si>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</si>
  <si>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</si>
  <si>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</si>
  <si>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</si>
  <si>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</si>
  <si>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</si>
  <si>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</si>
  <si>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</si>
  <si>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</si>
  <si>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</si>
  <si>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</si>
  <si>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</si>
  <si>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</si>
  <si>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</si>
  <si>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</si>
  <si>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</si>
  <si>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</si>
  <si>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</si>
  <si>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</si>
  <si>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</si>
  <si>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</si>
  <si>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</si>
  <si>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</si>
  <si>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</si>
  <si>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</si>
  <si>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</si>
  <si>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</si>
  <si>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</si>
  <si>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</si>
  <si>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</si>
  <si>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</si>
  <si>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</si>
  <si>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</si>
  <si>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</si>
  <si>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</si>
  <si>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</si>
  <si>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</si>
  <si>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</si>
  <si>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</si>
  <si>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</si>
  <si>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</si>
  <si>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</si>
  <si>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</si>
  <si>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</si>
  <si>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</si>
  <si>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</si>
  <si>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</si>
  <si>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</si>
  <si>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</si>
  <si>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</si>
  <si>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</si>
  <si>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</si>
  <si>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</si>
  <si>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</si>
  <si>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</si>
  <si>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</si>
  <si>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</si>
  <si>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</si>
  <si>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</si>
  <si>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</si>
  <si>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</si>
  <si>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</si>
  <si>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</si>
  <si>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</si>
  <si>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</si>
  <si>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</si>
  <si>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</si>
  <si>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</si>
  <si>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</si>
  <si>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</si>
  <si>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</si>
  <si>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</si>
  <si>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</si>
  <si>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</si>
  <si>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</si>
  <si>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</si>
  <si>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</si>
  <si>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</si>
  <si>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</si>
  <si>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</si>
  <si>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</si>
  <si>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</si>
  <si>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</si>
  <si>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</si>
  <si>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</si>
  <si>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</si>
  <si>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</si>
  <si>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</si>
  <si>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</si>
  <si>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</si>
  <si>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</si>
  <si>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</si>
  <si>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</si>
  <si>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</si>
  <si>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</si>
  <si>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</si>
  <si>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</si>
  <si>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</si>
  <si>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</si>
  <si>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</si>
  <si>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</si>
  <si>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</si>
  <si>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</si>
  <si>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</si>
  <si>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</si>
  <si>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</si>
  <si>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</si>
  <si>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</si>
  <si>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</si>
  <si>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</si>
  <si>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</si>
  <si>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</si>
  <si>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</si>
  <si>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</si>
  <si>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</si>
  <si>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</si>
  <si>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</si>
  <si>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</si>
  <si>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</si>
  <si>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</si>
  <si>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</si>
  <si>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</si>
  <si>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</si>
  <si>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</si>
  <si>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</si>
  <si>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</si>
  <si>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</si>
  <si>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</si>
  <si>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</si>
  <si>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</si>
  <si>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</si>
  <si>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</si>
  <si>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</si>
  <si>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</si>
  <si>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</si>
  <si>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</si>
  <si>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</si>
  <si>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</si>
  <si>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</si>
  <si>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</si>
  <si>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</si>
  <si>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</si>
  <si>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</si>
  <si>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</si>
  <si>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</si>
  <si>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</si>
  <si>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</si>
  <si>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</si>
  <si>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</si>
  <si>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</si>
  <si>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</si>
  <si>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</si>
  <si>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</si>
  <si>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</si>
  <si>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</si>
  <si>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</si>
  <si>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</si>
  <si>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</si>
  <si>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</si>
  <si>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</si>
  <si>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</si>
  <si>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</si>
  <si>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</si>
  <si>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</si>
  <si>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</si>
  <si>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</si>
  <si>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</si>
  <si>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</si>
  <si>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</si>
  <si>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</si>
  <si>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</si>
  <si>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</si>
  <si>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</si>
  <si>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</si>
  <si>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</si>
  <si>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</si>
  <si>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</si>
  <si>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</si>
  <si>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</si>
  <si>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</si>
  <si>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</si>
  <si>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</si>
  <si>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</si>
  <si>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</si>
  <si>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</si>
  <si>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</si>
  <si>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</si>
  <si>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</si>
  <si>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</si>
  <si>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</si>
  <si>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</si>
  <si>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</si>
  <si>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</si>
  <si>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</si>
  <si>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</si>
  <si>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</si>
  <si>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</si>
  <si>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</si>
  <si>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</si>
  <si>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</si>
  <si>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</si>
  <si>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</si>
  <si>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</si>
  <si>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</si>
  <si>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</si>
  <si>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</si>
  <si>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</si>
  <si>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</si>
  <si>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</si>
  <si>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</si>
  <si>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</si>
  <si>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</si>
  <si>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</si>
  <si>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</si>
  <si>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</si>
  <si>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</si>
  <si>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</si>
  <si>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</si>
  <si>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</si>
  <si>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</si>
  <si>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</si>
  <si>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</si>
  <si>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</si>
  <si>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</si>
  <si>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</si>
  <si>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</si>
  <si>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</si>
  <si>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</si>
  <si>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</si>
  <si>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</si>
  <si>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</si>
  <si>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</si>
  <si>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</si>
  <si>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</si>
  <si>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</si>
  <si>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</si>
  <si>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</si>
  <si>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</si>
  <si>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</si>
  <si>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</si>
  <si>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</si>
  <si>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</si>
  <si>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</si>
  <si>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</si>
  <si>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</si>
  <si>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</si>
  <si>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</si>
  <si>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</si>
  <si>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</si>
  <si>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</si>
  <si>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</si>
  <si>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</si>
  <si>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</si>
  <si>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</si>
  <si>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</si>
  <si>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</si>
  <si>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</si>
  <si>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</si>
  <si>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</si>
  <si>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</si>
  <si>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</si>
  <si>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</si>
  <si>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</si>
  <si>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</si>
  <si>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</si>
  <si>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</si>
  <si>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</si>
  <si>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</si>
  <si>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</si>
  <si>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</si>
  <si>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</si>
  <si>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</si>
  <si>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</si>
  <si>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</si>
  <si>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</si>
  <si>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</si>
  <si>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</si>
  <si>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</si>
  <si>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</si>
  <si>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</si>
  <si>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</si>
  <si>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</si>
  <si>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</si>
  <si>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</si>
  <si>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</si>
  <si>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</si>
  <si>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</si>
  <si>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</si>
  <si>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</si>
  <si>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</si>
  <si>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</si>
  <si>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</si>
  <si>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</si>
  <si>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</si>
  <si>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</si>
  <si>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</si>
  <si>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</si>
  <si>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</si>
  <si>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</si>
  <si>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</si>
  <si>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</si>
  <si>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</si>
  <si>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</si>
  <si>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</si>
  <si>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</si>
  <si>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</si>
  <si>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</si>
  <si>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</si>
  <si>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</si>
  <si>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</si>
  <si>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</si>
  <si>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</si>
  <si>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</si>
  <si>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</si>
  <si>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</si>
  <si>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</si>
  <si>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</si>
  <si>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</si>
  <si>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</si>
  <si>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</si>
  <si>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</si>
  <si>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</si>
  <si>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</si>
  <si>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</si>
  <si>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</si>
  <si>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</si>
  <si>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</si>
  <si>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</si>
  <si>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</si>
  <si>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</si>
  <si>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</si>
  <si>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</si>
  <si>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</si>
  <si>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</si>
  <si>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</si>
  <si>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</si>
  <si>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</si>
  <si>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</si>
  <si>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</si>
  <si>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</si>
  <si>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</si>
  <si>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</si>
  <si>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</si>
  <si>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</si>
  <si>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</si>
  <si>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</si>
  <si>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</si>
  <si>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</si>
  <si>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</si>
  <si>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</si>
  <si>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</si>
  <si>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</si>
  <si>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</si>
  <si>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</si>
  <si>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</si>
  <si>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</si>
  <si>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</si>
  <si>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</si>
  <si>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</si>
  <si>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</si>
  <si>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</si>
  <si>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</si>
  <si>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</si>
  <si>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</si>
  <si>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</si>
  <si>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</si>
  <si>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</si>
  <si>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</si>
  <si>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</si>
  <si>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</si>
  <si>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</si>
  <si>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</si>
  <si>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</si>
  <si>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</si>
  <si>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</si>
  <si>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</si>
  <si>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</si>
  <si>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</si>
  <si>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</si>
  <si>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</si>
  <si>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</si>
  <si>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</si>
  <si>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</si>
  <si>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</si>
  <si>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</si>
  <si>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</si>
  <si>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</si>
  <si>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</si>
  <si>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</si>
  <si>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</si>
  <si>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</si>
  <si>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</si>
  <si>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</si>
  <si>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</si>
  <si>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</si>
  <si>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</si>
  <si>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</si>
  <si>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</si>
  <si>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</si>
  <si>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</si>
  <si>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</si>
  <si>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</si>
  <si>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</si>
  <si>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</si>
  <si>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</si>
  <si>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</si>
  <si>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</si>
  <si>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</si>
  <si>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</si>
  <si>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</si>
  <si>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</si>
  <si>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</si>
  <si>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</si>
  <si>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</si>
  <si>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</si>
  <si>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</si>
  <si>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</si>
  <si>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</si>
  <si>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</si>
  <si>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</si>
  <si>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</si>
  <si>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</si>
  <si>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</si>
  <si>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</si>
  <si>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</si>
  <si>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</si>
  <si>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</si>
  <si>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</si>
  <si>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</si>
  <si>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</si>
  <si>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</si>
  <si>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</si>
  <si>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</si>
  <si>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</si>
  <si>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</si>
  <si>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</si>
  <si>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</si>
  <si>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</si>
  <si>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</si>
  <si>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</si>
  <si>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</si>
  <si>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</si>
  <si>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</si>
  <si>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</si>
  <si>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</si>
  <si>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</si>
  <si>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</si>
  <si>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</si>
  <si>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</si>
  <si>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</si>
  <si>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</si>
  <si>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</si>
  <si>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</si>
  <si>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</si>
  <si>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</si>
  <si>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</si>
  <si>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</si>
  <si>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</si>
  <si>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</si>
  <si>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</si>
  <si>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</si>
  <si>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</si>
  <si>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</si>
  <si>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</si>
  <si>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</si>
  <si>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</si>
  <si>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</si>
  <si>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</si>
  <si>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</si>
  <si>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</si>
  <si>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</si>
  <si>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</si>
  <si>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</si>
  <si>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</si>
  <si>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</si>
  <si>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</si>
  <si>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</si>
  <si>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</si>
  <si>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</si>
  <si>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</si>
  <si>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</si>
  <si>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</si>
  <si>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</si>
  <si>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</si>
  <si>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</si>
  <si>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</si>
  <si>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</si>
  <si>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</si>
  <si>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</si>
  <si>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</si>
  <si>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</si>
  <si>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</si>
  <si>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</si>
  <si>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</si>
  <si>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</si>
  <si>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</si>
  <si>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</si>
  <si>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</si>
  <si>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</si>
  <si>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</si>
  <si>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</si>
  <si>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</si>
  <si>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</si>
  <si>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</si>
  <si>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</si>
  <si>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</si>
  <si>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</si>
  <si>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</si>
  <si>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</si>
  <si>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</si>
  <si>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</si>
  <si>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</si>
  <si>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</si>
  <si>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</si>
  <si>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</si>
  <si>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</si>
  <si>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</si>
  <si>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</si>
  <si>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</si>
  <si>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</si>
  <si>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</si>
  <si>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</si>
  <si>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</si>
  <si>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</si>
  <si>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</si>
  <si>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</si>
  <si>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</si>
  <si>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</si>
  <si>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</si>
  <si>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</si>
  <si>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</si>
  <si>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</si>
  <si>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</si>
  <si>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</si>
  <si>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</si>
  <si>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</si>
  <si>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</si>
  <si>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</si>
  <si>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</si>
  <si>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</si>
  <si>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</si>
  <si>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</si>
  <si>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</si>
  <si>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</si>
  <si>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</si>
  <si>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</si>
  <si>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</si>
  <si>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</si>
  <si>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</si>
  <si>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</si>
  <si>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</si>
  <si>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</si>
  <si>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</si>
  <si>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</si>
  <si>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</si>
  <si>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</si>
  <si>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</si>
  <si>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</si>
  <si>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</si>
  <si>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</si>
  <si>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</si>
  <si>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</si>
  <si>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</si>
  <si>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</si>
  <si>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</si>
  <si>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</si>
  <si>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</si>
  <si>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</si>
  <si>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</si>
  <si>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</si>
  <si>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</si>
  <si>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</si>
  <si>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</si>
  <si>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</si>
  <si>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</si>
  <si>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</si>
  <si>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</si>
  <si>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</si>
  <si>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</si>
  <si>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</si>
  <si>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</si>
  <si>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</si>
  <si>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</si>
  <si>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</si>
  <si>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</si>
  <si>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</si>
  <si>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</si>
  <si>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</si>
  <si>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</si>
  <si>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</si>
  <si>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</si>
  <si>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</si>
  <si>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</si>
  <si>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</si>
  <si>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</si>
  <si>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</si>
  <si>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</si>
  <si>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</si>
  <si>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</si>
  <si>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</si>
  <si>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</si>
  <si>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</si>
  <si>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</si>
  <si>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</si>
  <si>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</si>
  <si>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</si>
  <si>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</si>
  <si>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</si>
  <si>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</si>
  <si>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</si>
  <si>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</si>
  <si>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</si>
  <si>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</si>
  <si>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</si>
  <si>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</si>
  <si>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</si>
  <si>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</si>
  <si>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</si>
  <si>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</si>
  <si>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</si>
  <si>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</si>
  <si>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</si>
  <si>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</si>
  <si>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</si>
  <si>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</si>
  <si>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</si>
  <si>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</si>
  <si>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</si>
  <si>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</si>
  <si>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</si>
  <si>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</si>
  <si>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</si>
  <si>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</si>
  <si>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</si>
  <si>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</si>
  <si>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</si>
  <si>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</si>
  <si>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</si>
  <si>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</si>
  <si>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</si>
  <si>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</si>
  <si>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</si>
  <si>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</si>
  <si>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</si>
  <si>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</si>
  <si>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</si>
  <si>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</si>
  <si>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</si>
  <si>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</si>
  <si>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</si>
  <si>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</si>
  <si>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</si>
  <si>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</si>
  <si>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</si>
  <si>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</si>
  <si>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</si>
  <si>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</si>
  <si>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</si>
  <si>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</si>
  <si>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</si>
  <si>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</si>
  <si>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</si>
  <si>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</si>
  <si>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</si>
  <si>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</si>
  <si>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</si>
  <si>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</si>
  <si>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</si>
  <si>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</si>
  <si>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</si>
  <si>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</si>
  <si>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</si>
  <si>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</si>
  <si>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</si>
  <si>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</si>
  <si>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</si>
  <si>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</si>
  <si>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</si>
  <si>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</si>
  <si>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</si>
  <si>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</si>
  <si>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</si>
  <si>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</si>
  <si>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</si>
  <si>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</si>
  <si>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</si>
  <si>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</si>
  <si>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</si>
  <si>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</si>
  <si>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</si>
  <si>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</si>
  <si>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</si>
  <si>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</si>
  <si>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</si>
  <si>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</si>
  <si>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</si>
  <si>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</si>
  <si>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</si>
  <si>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</si>
  <si>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</si>
  <si>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</si>
  <si>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</si>
  <si>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</si>
  <si>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</si>
  <si>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</si>
  <si>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</si>
  <si>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</si>
  <si>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</si>
  <si>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</si>
  <si>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</si>
  <si>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</si>
  <si>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</si>
  <si>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</si>
  <si>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</si>
  <si>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</si>
  <si>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</si>
  <si>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</si>
  <si>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</si>
  <si>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</si>
  <si>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</si>
  <si>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</si>
  <si>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</si>
  <si>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</si>
  <si>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</si>
  <si>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</si>
  <si>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</si>
  <si>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</si>
  <si>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</si>
  <si>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</si>
  <si>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</si>
  <si>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</si>
  <si>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</si>
  <si>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</si>
  <si>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</si>
  <si>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</si>
  <si>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</si>
  <si>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</si>
  <si>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</si>
  <si>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</si>
  <si>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</si>
  <si>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</si>
  <si>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</si>
  <si>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</si>
  <si>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</si>
  <si>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</si>
  <si>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</si>
  <si>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</si>
  <si>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</si>
  <si>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</si>
  <si>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</si>
  <si>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</si>
  <si>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</si>
  <si>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</si>
  <si>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</si>
  <si>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</si>
  <si>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</si>
  <si>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</si>
  <si>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</si>
  <si>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</si>
  <si>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</si>
  <si>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</si>
  <si>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</si>
  <si>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</si>
  <si>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</si>
  <si>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</si>
  <si>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</si>
  <si>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</si>
  <si>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</si>
  <si>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</si>
  <si>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</si>
  <si>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</si>
  <si>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</si>
  <si>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</si>
  <si>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</si>
  <si>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</si>
  <si>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</si>
  <si>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</si>
  <si>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</si>
  <si>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</si>
  <si>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</si>
  <si>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</si>
  <si>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</si>
  <si>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</si>
  <si>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</si>
  <si>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</si>
  <si>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</si>
  <si>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</si>
  <si>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</si>
  <si>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</si>
  <si>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</si>
  <si>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</si>
  <si>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</si>
  <si>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</si>
  <si>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</si>
  <si>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</si>
  <si>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</si>
  <si>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</si>
  <si>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</si>
  <si>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</si>
  <si>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</si>
  <si>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</si>
  <si>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</si>
  <si>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</si>
  <si>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</si>
  <si>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</si>
  <si>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</si>
  <si>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</si>
  <si>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</si>
  <si>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</si>
  <si>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</si>
  <si>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</si>
  <si>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</si>
  <si>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</si>
  <si>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</si>
  <si>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</si>
  <si>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</si>
  <si>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</si>
  <si>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</si>
  <si>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</si>
  <si>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</si>
  <si>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</si>
  <si>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</si>
  <si>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</si>
  <si>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</si>
  <si>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</si>
  <si>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</si>
  <si>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</si>
  <si>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</si>
  <si>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</si>
  <si>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</si>
  <si>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</si>
  <si>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</si>
  <si>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</si>
  <si>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</si>
  <si>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</si>
  <si>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</si>
  <si>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</si>
  <si>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</si>
  <si>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</si>
  <si>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</si>
  <si>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</si>
  <si>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</si>
  <si>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</si>
  <si>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</si>
  <si>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</si>
  <si>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</si>
  <si>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</si>
  <si>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</si>
  <si>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</si>
  <si>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</si>
  <si>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</si>
  <si>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</si>
  <si>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</si>
  <si>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</si>
  <si>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</si>
  <si>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</si>
  <si>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</si>
  <si>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</si>
  <si>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</si>
  <si>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</si>
  <si>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</si>
  <si>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</si>
  <si>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</si>
  <si>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</si>
  <si>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</si>
  <si>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</si>
  <si>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</si>
  <si>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</si>
  <si>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</si>
  <si>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</si>
  <si>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</si>
  <si>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</si>
  <si>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</si>
  <si>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</si>
  <si>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</si>
  <si>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</si>
  <si>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</si>
  <si>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</si>
  <si>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</si>
  <si>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</si>
  <si>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</si>
  <si>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</si>
  <si>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</si>
  <si>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</si>
  <si>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</si>
  <si>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</si>
  <si>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</si>
  <si>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</si>
  <si>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</si>
  <si>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</si>
  <si>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</si>
  <si>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</si>
  <si>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</si>
  <si>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</si>
  <si>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</si>
  <si>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</si>
  <si>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</si>
  <si>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</si>
  <si>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</si>
  <si>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</si>
  <si>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</si>
  <si>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</si>
  <si>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</si>
  <si>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</si>
  <si>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</si>
  <si>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</si>
  <si>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</si>
  <si>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</si>
  <si>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</si>
  <si>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</si>
  <si>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</si>
  <si>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</si>
  <si>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</si>
  <si>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</si>
  <si>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</si>
  <si>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</si>
  <si>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</si>
  <si>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</si>
  <si>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</si>
  <si>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</si>
  <si>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</si>
  <si>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</si>
  <si>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</si>
  <si>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</si>
  <si>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</si>
  <si>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</si>
  <si>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</si>
  <si>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</si>
  <si>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</si>
  <si>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</si>
  <si>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</si>
  <si>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</si>
  <si>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</si>
  <si>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</si>
  <si>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</si>
  <si>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</si>
  <si>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</si>
  <si>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</si>
  <si>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</si>
  <si>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</si>
  <si>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</si>
  <si>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</si>
  <si>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</si>
  <si>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</si>
  <si>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</si>
  <si>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</si>
  <si>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</si>
  <si>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</si>
  <si>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</si>
  <si>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</si>
  <si>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</si>
  <si>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</si>
  <si>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</si>
  <si>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</si>
  <si>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</si>
  <si>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</si>
  <si>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</si>
  <si>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</si>
  <si>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</si>
  <si>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</si>
  <si>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</si>
  <si>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</si>
  <si>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</si>
  <si>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</si>
  <si>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</si>
  <si>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</si>
  <si>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</si>
  <si>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</si>
  <si>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</si>
  <si>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</si>
  <si>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</si>
  <si>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</si>
  <si>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</si>
  <si>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</si>
  <si>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</si>
  <si>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</si>
  <si>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</si>
  <si>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</si>
  <si>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</si>
  <si>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</si>
  <si>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</si>
  <si>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</si>
  <si>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</si>
  <si>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</si>
  <si>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</si>
  <si>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</si>
  <si>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</si>
  <si>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</si>
  <si>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</si>
  <si>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</si>
  <si>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</si>
  <si>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</si>
  <si>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</si>
  <si>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</si>
  <si>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</si>
  <si>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</si>
  <si>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</si>
  <si>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</si>
  <si>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</si>
  <si>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</si>
  <si>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</si>
  <si>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</si>
  <si>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</si>
  <si>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</si>
  <si>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</si>
  <si>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</si>
  <si>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</si>
  <si>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</si>
  <si>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</si>
  <si>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</si>
  <si>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</si>
  <si>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</si>
  <si>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</si>
  <si>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</si>
  <si>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</si>
  <si>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</si>
  <si>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</si>
  <si>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</si>
  <si>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</si>
  <si>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</si>
  <si>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</si>
  <si>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</si>
  <si>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</si>
  <si>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</si>
  <si>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</si>
  <si>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</si>
  <si>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</si>
  <si>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</si>
  <si>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</si>
  <si>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</si>
  <si>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</si>
  <si>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</si>
  <si>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</si>
  <si>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</si>
  <si>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</si>
  <si>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</si>
  <si>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</si>
  <si>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</si>
  <si>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</si>
  <si>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</si>
  <si>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</si>
  <si>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</si>
  <si>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</si>
  <si>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</si>
  <si>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</si>
  <si>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</si>
  <si>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</si>
  <si>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</si>
  <si>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</si>
  <si>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</si>
  <si>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</si>
  <si>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</si>
  <si>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</si>
  <si>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</si>
  <si>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</si>
  <si>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</si>
  <si>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</si>
  <si>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</si>
  <si>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</si>
  <si>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</si>
  <si>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</si>
  <si>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</si>
  <si>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</si>
  <si>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</si>
  <si>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</si>
  <si>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</si>
  <si>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</si>
  <si>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</si>
  <si>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</si>
  <si>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</si>
  <si>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</si>
  <si>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</si>
  <si>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</si>
  <si>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</si>
  <si>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</si>
  <si>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</si>
  <si>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</si>
  <si>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</si>
  <si>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</si>
  <si>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</si>
  <si>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</si>
  <si>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</si>
  <si>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</si>
  <si>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</si>
  <si>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</si>
  <si>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</si>
  <si>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</si>
  <si>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</si>
  <si>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</si>
  <si>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</si>
  <si>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</si>
  <si>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</si>
  <si>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</si>
  <si>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</si>
  <si>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</si>
  <si>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</si>
  <si>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</si>
  <si>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</si>
  <si>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</si>
  <si>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</si>
  <si>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</si>
  <si>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</si>
  <si>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</si>
  <si>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</si>
  <si>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</si>
  <si>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</si>
  <si>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</si>
  <si>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</si>
  <si>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</si>
  <si>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</si>
  <si>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</si>
  <si>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</si>
  <si>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</si>
  <si>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</si>
  <si>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</si>
  <si>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</si>
  <si>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</si>
  <si>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</si>
  <si>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</si>
  <si>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</si>
  <si>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</si>
  <si>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</si>
  <si>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</si>
  <si>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</si>
  <si>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</si>
  <si>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</si>
  <si>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</si>
  <si>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</si>
  <si>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</si>
  <si>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</si>
  <si>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</si>
  <si>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</si>
  <si>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</si>
  <si>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</si>
  <si>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</si>
  <si>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</si>
  <si>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</si>
  <si>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</si>
  <si>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</si>
  <si>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</si>
  <si>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</si>
  <si>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</si>
  <si>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</si>
  <si>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</si>
  <si>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</si>
  <si>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</si>
  <si>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</si>
  <si>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</si>
  <si>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</si>
  <si>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</si>
  <si>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</si>
  <si>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</si>
  <si>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</si>
  <si>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</si>
  <si>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</si>
  <si>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</si>
  <si>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</si>
  <si>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</si>
  <si>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</si>
  <si>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</si>
  <si>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</si>
  <si>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</si>
  <si>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</si>
  <si>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</si>
  <si>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</si>
  <si>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</si>
  <si>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</si>
  <si>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</si>
  <si>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</si>
  <si>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</si>
  <si>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</si>
  <si>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</si>
  <si>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</si>
  <si>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</si>
  <si>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</si>
  <si>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</si>
  <si>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</si>
  <si>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</si>
  <si>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</si>
  <si>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</si>
  <si>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</si>
  <si>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</si>
  <si>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</si>
  <si>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</si>
  <si>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</si>
  <si>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</si>
  <si>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</si>
  <si>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</si>
  <si>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</si>
  <si>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</si>
  <si>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</si>
  <si>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</si>
  <si>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</si>
  <si>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</si>
  <si>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</si>
  <si>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</si>
  <si>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</si>
  <si>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</si>
  <si>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</si>
  <si>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</si>
  <si>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</si>
  <si>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</si>
  <si>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</si>
  <si>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</si>
  <si>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</si>
  <si>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</si>
  <si>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</si>
  <si>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</si>
  <si>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</si>
  <si>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</si>
  <si>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</si>
  <si>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</si>
  <si>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</si>
  <si>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</si>
  <si>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</si>
  <si>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</si>
  <si>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</si>
  <si>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</si>
  <si>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</si>
  <si>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</si>
  <si>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</si>
  <si>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</si>
  <si>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</si>
  <si>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</si>
  <si>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</si>
  <si>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</si>
  <si>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</si>
  <si>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</si>
  <si>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</si>
  <si>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</si>
  <si>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</si>
  <si>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</si>
  <si>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</si>
  <si>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</si>
  <si>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</si>
  <si>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</si>
  <si>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</si>
  <si>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</si>
  <si>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</si>
  <si>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</si>
  <si>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</si>
  <si>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</si>
  <si>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</si>
  <si>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</si>
  <si>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</si>
  <si>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</si>
  <si>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</si>
  <si>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</si>
  <si>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</si>
  <si>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</si>
  <si>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</si>
  <si>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</si>
  <si>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</si>
  <si>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</si>
  <si>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</si>
  <si>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</si>
  <si>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</si>
  <si>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</si>
  <si>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</si>
  <si>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</si>
  <si>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</si>
  <si>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</si>
  <si>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</si>
  <si>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</si>
  <si>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</si>
  <si>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</si>
  <si>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</si>
  <si>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</si>
  <si>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</si>
  <si>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</si>
  <si>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</si>
  <si>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</si>
  <si>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</si>
  <si>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</si>
  <si>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</si>
  <si>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</si>
  <si>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</si>
  <si>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</si>
  <si>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</si>
  <si>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</si>
  <si>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</si>
  <si>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</si>
  <si>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</si>
  <si>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</si>
  <si>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</si>
  <si>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</si>
  <si>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</si>
  <si>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</si>
  <si>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</si>
  <si>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</si>
  <si>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</si>
  <si>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</si>
  <si>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</si>
  <si>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</si>
  <si>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</si>
  <si>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</si>
  <si>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</si>
  <si>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</si>
  <si>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</si>
  <si>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</si>
  <si>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</si>
  <si>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</si>
  <si>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</si>
  <si>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</si>
  <si>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</si>
  <si>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</si>
  <si>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</si>
  <si>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</si>
  <si>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</si>
  <si>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</si>
  <si>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</si>
  <si>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</si>
  <si>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</si>
  <si>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</si>
  <si>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</si>
  <si>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</si>
  <si>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</si>
  <si>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</si>
  <si>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</si>
  <si>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</si>
  <si>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</si>
  <si>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</si>
  <si>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</si>
  <si>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</si>
  <si>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</si>
  <si>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</si>
  <si>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</si>
  <si>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</si>
  <si>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</si>
  <si>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</si>
  <si>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</si>
  <si>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</si>
  <si>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</si>
  <si>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</si>
  <si>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</si>
  <si>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</si>
  <si>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</si>
  <si>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</si>
  <si>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</si>
  <si>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</si>
  <si>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</si>
  <si>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</si>
  <si>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</si>
  <si>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</si>
  <si>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</si>
  <si>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</si>
  <si>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</si>
  <si>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</si>
  <si>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</si>
  <si>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</si>
  <si>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</si>
  <si>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</si>
  <si>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</si>
  <si>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</si>
  <si>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</si>
  <si>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</si>
  <si>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</si>
  <si>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</si>
  <si>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</si>
  <si>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</si>
  <si>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</si>
  <si>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</si>
  <si>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</si>
  <si>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</si>
  <si>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</si>
  <si>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</si>
  <si>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</si>
  <si>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</si>
  <si>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</si>
  <si>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</si>
  <si>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</si>
  <si>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</si>
  <si>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</si>
  <si>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</si>
  <si>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</si>
  <si>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</si>
  <si>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</si>
  <si>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</si>
  <si>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</si>
  <si>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</si>
  <si>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</si>
  <si>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</si>
  <si>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</si>
  <si>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</si>
  <si>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</si>
  <si>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</si>
  <si>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</si>
  <si>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</si>
  <si>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</si>
  <si>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</si>
  <si>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</si>
  <si>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</si>
  <si>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</si>
  <si>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</si>
  <si>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</si>
  <si>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</si>
  <si>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</si>
  <si>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</si>
  <si>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</si>
  <si>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</si>
  <si>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</si>
  <si>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</si>
  <si>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</si>
  <si>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</si>
  <si>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</si>
  <si>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</si>
  <si>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</si>
  <si>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</si>
  <si>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</si>
  <si>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</si>
  <si>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</si>
  <si>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</si>
  <si>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</si>
  <si>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</si>
  <si>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</si>
  <si>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</si>
  <si>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</si>
  <si>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</si>
  <si>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</si>
  <si>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</si>
  <si>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</si>
  <si>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</si>
  <si>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</si>
  <si>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</si>
  <si>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</si>
  <si>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</si>
  <si>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</si>
  <si>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</si>
  <si>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</si>
  <si>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</si>
  <si>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</si>
  <si>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</si>
  <si>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</si>
  <si>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</si>
  <si>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</si>
  <si>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</si>
  <si>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</si>
  <si>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</si>
  <si>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</si>
  <si>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</si>
  <si>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</si>
  <si>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</si>
  <si>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</si>
  <si>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</si>
  <si>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</si>
  <si>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</si>
  <si>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</si>
  <si>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</si>
  <si>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</si>
  <si>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</si>
  <si>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</si>
  <si>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</si>
  <si>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</si>
  <si>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</si>
  <si>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</si>
  <si>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</si>
  <si>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</si>
  <si>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</si>
  <si>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</si>
  <si>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</si>
  <si>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</si>
  <si>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</si>
  <si>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</si>
  <si>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</si>
  <si>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</si>
  <si>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</si>
  <si>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</si>
  <si>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</si>
  <si>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</si>
  <si>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</si>
  <si>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</si>
  <si>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</si>
  <si>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</si>
  <si>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</si>
  <si>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</si>
  <si>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</si>
  <si>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</si>
  <si>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</si>
  <si>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</si>
  <si>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</si>
  <si>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</si>
  <si>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</si>
  <si>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</si>
  <si>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</si>
  <si>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</si>
  <si>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</si>
  <si>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</si>
  <si>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</si>
  <si>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</si>
  <si>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</si>
  <si>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</si>
  <si>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</si>
  <si>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</si>
  <si>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</si>
  <si>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</si>
  <si>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</si>
  <si>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</si>
  <si>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</si>
  <si>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</si>
  <si>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</si>
  <si>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</si>
  <si>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</si>
  <si>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</si>
  <si>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</si>
  <si>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</si>
  <si>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</si>
  <si>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</si>
  <si>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</si>
  <si>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</si>
  <si>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</si>
  <si>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</si>
  <si>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</si>
  <si>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</si>
  <si>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</si>
  <si>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</si>
  <si>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</si>
  <si>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</si>
  <si>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</si>
  <si>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</si>
  <si>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</si>
  <si>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</si>
  <si>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</si>
  <si>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</si>
  <si>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</si>
  <si>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</si>
  <si>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</si>
  <si>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</si>
  <si>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</si>
  <si>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</si>
  <si>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</si>
  <si>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</si>
  <si>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</si>
  <si>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</si>
  <si>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</si>
  <si>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</si>
  <si>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</si>
  <si>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</si>
  <si>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</si>
  <si>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</si>
  <si>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</si>
  <si>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</si>
  <si>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</si>
  <si>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</si>
  <si>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</si>
  <si>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</si>
  <si>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</si>
  <si>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</si>
  <si>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</si>
  <si>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</si>
  <si>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</si>
  <si>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</si>
  <si>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</si>
  <si>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</si>
  <si>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</si>
  <si>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</si>
  <si>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</si>
  <si>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</si>
  <si>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</si>
  <si>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</si>
  <si>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</si>
  <si>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</si>
  <si>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</si>
  <si>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</si>
  <si>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</si>
  <si>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</si>
  <si>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</si>
  <si>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</si>
  <si>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</si>
  <si>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</si>
  <si>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</si>
  <si>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</si>
  <si>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</si>
  <si>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</si>
  <si>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</si>
  <si>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</si>
  <si>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</si>
  <si>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</si>
  <si>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</si>
  <si>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</si>
  <si>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</si>
  <si>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</si>
  <si>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</si>
  <si>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</si>
  <si>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</si>
  <si>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</si>
  <si>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</si>
  <si>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</si>
  <si>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</si>
  <si>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</si>
  <si>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</si>
  <si>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</si>
  <si>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</si>
  <si>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</si>
  <si>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</si>
  <si>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</si>
  <si>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</si>
  <si>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</si>
  <si>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</si>
  <si>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</si>
  <si>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</si>
  <si>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</si>
  <si>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</si>
  <si>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</si>
  <si>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</si>
  <si>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</si>
  <si>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</si>
  <si>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</si>
  <si>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</si>
  <si>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</si>
  <si>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</si>
  <si>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</si>
  <si>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</si>
  <si>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</si>
  <si>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</si>
  <si>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</si>
  <si>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</si>
  <si>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</si>
  <si>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</si>
  <si>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</si>
  <si>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</si>
  <si>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</si>
  <si>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</si>
  <si>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</si>
  <si>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</si>
  <si>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</si>
  <si>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</si>
  <si>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</si>
  <si>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</si>
  <si>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</si>
  <si>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</si>
  <si>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</si>
  <si>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</si>
  <si>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</si>
  <si>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</si>
  <si>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</si>
  <si>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</si>
  <si>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</si>
  <si>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</si>
  <si>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</si>
  <si>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</si>
  <si>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</si>
  <si>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</si>
  <si>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</si>
  <si>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</si>
  <si>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</si>
  <si>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</si>
  <si>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</si>
  <si>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</si>
  <si>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</si>
  <si>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</si>
  <si>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</si>
  <si>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</si>
  <si>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</si>
  <si>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</si>
  <si>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</si>
  <si>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</si>
  <si>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</si>
  <si>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</si>
  <si>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</si>
  <si>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</si>
  <si>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</si>
  <si>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</si>
  <si>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</si>
  <si>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</si>
  <si>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</si>
  <si>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</si>
  <si>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</si>
  <si>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</si>
  <si>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</si>
  <si>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</si>
  <si>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</si>
  <si>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</si>
  <si>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</si>
  <si>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</si>
  <si>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</si>
  <si>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</si>
  <si>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</si>
  <si>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</si>
  <si>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</si>
  <si>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</si>
  <si>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</si>
  <si>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</si>
  <si>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</si>
  <si>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</si>
  <si>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</si>
  <si>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</si>
  <si>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</si>
  <si>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</si>
  <si>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</si>
  <si>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</si>
  <si>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</si>
  <si>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</si>
  <si>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</si>
  <si>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</si>
  <si>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</si>
  <si>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</si>
  <si>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</si>
  <si>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</si>
  <si>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</si>
  <si>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</si>
  <si>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</si>
  <si>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</si>
  <si>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</si>
  <si>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</si>
  <si>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</si>
  <si>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</si>
  <si>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</si>
  <si>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</si>
  <si>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</si>
  <si>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</si>
  <si>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</si>
  <si>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</si>
  <si>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</si>
  <si>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</si>
  <si>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</si>
  <si>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</si>
  <si>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</si>
  <si>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</si>
  <si>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</si>
  <si>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</si>
  <si>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</si>
  <si>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</si>
  <si>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</si>
  <si>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</si>
  <si>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</si>
  <si>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</si>
  <si>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</si>
  <si>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</si>
  <si>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</si>
  <si>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</si>
  <si>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</si>
  <si>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</si>
  <si>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</si>
  <si>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</si>
  <si>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</si>
  <si>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</si>
  <si>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</si>
  <si>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</si>
  <si>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</si>
  <si>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</si>
  <si>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</si>
  <si>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</si>
  <si>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</si>
  <si>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</si>
  <si>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</si>
  <si>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</si>
  <si>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</si>
  <si>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</si>
  <si>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</si>
  <si>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</si>
  <si>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</si>
  <si>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</si>
  <si>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</si>
  <si>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</si>
  <si>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</si>
  <si>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</si>
  <si>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</si>
  <si>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</si>
  <si>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</si>
  <si>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</si>
  <si>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</si>
  <si>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</si>
  <si>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</si>
  <si>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</si>
  <si>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</si>
  <si>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</si>
  <si>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</si>
  <si>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</si>
  <si>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</si>
  <si>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</si>
  <si>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</si>
  <si>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</si>
  <si>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</si>
  <si>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</si>
  <si>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</si>
  <si>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</si>
  <si>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</si>
  <si>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</si>
  <si>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</si>
  <si>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</si>
  <si>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</si>
  <si>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</si>
  <si>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</si>
  <si>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</si>
  <si>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</si>
  <si>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</si>
  <si>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</si>
  <si>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</si>
  <si>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</si>
  <si>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</si>
  <si>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</si>
  <si>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</si>
  <si>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</si>
  <si>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</si>
  <si>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</si>
  <si>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</si>
  <si>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</si>
  <si>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</si>
  <si>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</si>
  <si>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</si>
  <si>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</si>
  <si>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</si>
  <si>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</si>
  <si>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</si>
  <si>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</si>
  <si>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</si>
  <si>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</si>
  <si>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</si>
  <si>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</si>
  <si>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</si>
  <si>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</si>
  <si>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</si>
  <si>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</si>
  <si>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</si>
  <si>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</si>
  <si>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</si>
  <si>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</si>
  <si>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</si>
  <si>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</si>
  <si>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</si>
  <si>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</si>
  <si>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</si>
  <si>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</si>
  <si>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</si>
  <si>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</si>
  <si>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</si>
  <si>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</si>
  <si>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</si>
  <si>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</si>
  <si>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</si>
  <si>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</si>
  <si>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</si>
  <si>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</si>
  <si>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</si>
  <si>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</si>
  <si>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</si>
  <si>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</si>
  <si>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</si>
  <si>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</si>
  <si>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</si>
  <si>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</si>
  <si>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</si>
  <si>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</si>
  <si>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</si>
  <si>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</si>
  <si>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</si>
  <si>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</si>
  <si>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</si>
  <si>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</si>
  <si>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</si>
  <si>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</si>
  <si>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</si>
  <si>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</si>
  <si>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</si>
  <si>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</si>
  <si>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</si>
  <si>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</si>
  <si>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</si>
  <si>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</si>
  <si>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</si>
  <si>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</si>
  <si>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</si>
  <si>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</si>
  <si>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</si>
  <si>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</si>
  <si>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</si>
  <si>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</si>
  <si>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</si>
  <si>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</si>
  <si>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</si>
  <si>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</si>
  <si>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</si>
  <si>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</si>
  <si>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</si>
  <si>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</si>
  <si>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</si>
  <si>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</si>
  <si>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</si>
  <si>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</si>
  <si>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</si>
  <si>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</si>
  <si>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</si>
  <si>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</si>
  <si>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</si>
  <si>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</si>
  <si>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</si>
  <si>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</si>
  <si>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</si>
  <si>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</si>
  <si>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</si>
  <si>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</si>
  <si>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</si>
  <si>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</si>
  <si>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</si>
  <si>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</si>
  <si>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</si>
  <si>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</si>
  <si>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</si>
  <si>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</si>
  <si>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</si>
  <si>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</si>
  <si>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</si>
  <si>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</si>
  <si>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</si>
  <si>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</si>
  <si>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</si>
  <si>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</si>
  <si>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</si>
  <si>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</si>
  <si>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</si>
  <si>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</si>
  <si>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</si>
  <si>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</si>
  <si>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</si>
  <si>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</si>
  <si>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</si>
  <si>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</si>
  <si>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</si>
  <si>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</si>
  <si>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</si>
  <si>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</si>
  <si>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</si>
  <si>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</si>
  <si>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</si>
  <si>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</si>
  <si>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</si>
  <si>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</si>
  <si>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</si>
  <si>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</si>
  <si>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</si>
  <si>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</si>
  <si>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</si>
  <si>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</si>
  <si>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</si>
  <si>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</si>
  <si>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</si>
  <si>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</si>
  <si>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</si>
  <si>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</si>
  <si>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</si>
  <si>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</si>
  <si>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</si>
  <si>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</si>
  <si>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</si>
  <si>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</si>
  <si>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</si>
  <si>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</si>
  <si>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</si>
  <si>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</si>
  <si>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</si>
  <si>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</si>
  <si>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</si>
  <si>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</si>
  <si>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</si>
  <si>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</si>
  <si>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</si>
  <si>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</si>
  <si>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</si>
  <si>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</si>
  <si>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</si>
  <si>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</si>
  <si>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</si>
  <si>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</si>
  <si>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</si>
  <si>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</si>
  <si>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</si>
  <si>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</si>
  <si>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</si>
  <si>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</si>
  <si>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</si>
  <si>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</si>
  <si>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</si>
  <si>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</si>
  <si>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</si>
  <si>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</si>
  <si>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</si>
  <si>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</si>
  <si>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</si>
  <si>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</si>
  <si>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</si>
  <si>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</si>
  <si>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</si>
  <si>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</si>
  <si>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</si>
  <si>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</si>
  <si>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</si>
  <si>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</si>
  <si>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</si>
  <si>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</si>
  <si>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</si>
  <si>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</si>
  <si>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</si>
  <si>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</si>
  <si>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</si>
  <si>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</si>
  <si>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</si>
  <si>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</si>
  <si>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</si>
  <si>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</si>
  <si>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</si>
  <si>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</si>
  <si>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</si>
  <si>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</si>
  <si>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</si>
  <si>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</si>
  <si>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</si>
  <si>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</si>
  <si>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</si>
  <si>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</si>
  <si>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</si>
  <si>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</si>
  <si>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</si>
  <si>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</si>
  <si>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</si>
  <si>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</si>
  <si>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</si>
  <si>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</si>
  <si>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</si>
  <si>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</si>
  <si>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</si>
  <si>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</si>
  <si>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</si>
  <si>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</si>
  <si>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</si>
  <si>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</si>
  <si>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</si>
  <si>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</si>
  <si>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</si>
  <si>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</si>
  <si>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</si>
  <si>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</si>
  <si>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</si>
  <si>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</si>
  <si>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</si>
  <si>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</si>
  <si>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</si>
  <si>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</si>
  <si>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</si>
  <si>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</si>
  <si>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</si>
  <si>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</si>
  <si>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</si>
  <si>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</si>
  <si>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</si>
  <si>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</si>
  <si>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</si>
  <si>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</si>
  <si>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</si>
  <si>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</si>
  <si>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</si>
  <si>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</si>
  <si>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</si>
  <si>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</si>
  <si>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</si>
  <si>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</si>
  <si>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</si>
  <si>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</si>
  <si>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</si>
  <si>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</si>
  <si>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</si>
  <si>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</si>
  <si>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</si>
  <si>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</si>
  <si>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</si>
  <si>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</si>
  <si>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</si>
  <si>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</si>
  <si>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</si>
  <si>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</si>
  <si>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</si>
  <si>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</si>
  <si>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</si>
  <si>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</si>
  <si>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</si>
  <si>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</si>
  <si>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</si>
  <si>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</si>
  <si>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</si>
  <si>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</si>
  <si>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</si>
  <si>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</si>
  <si>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</si>
  <si>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</si>
  <si>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</si>
  <si>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</si>
  <si>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</si>
  <si>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</si>
  <si>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</si>
  <si>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</si>
  <si>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</si>
  <si>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</si>
  <si>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</si>
  <si>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</si>
  <si>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</si>
  <si>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</si>
  <si>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</si>
  <si>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</si>
  <si>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</si>
  <si>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</si>
  <si>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</si>
  <si>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</si>
  <si>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</si>
  <si>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</si>
  <si>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</si>
  <si>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</si>
  <si>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</si>
  <si>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</si>
  <si>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</si>
  <si>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</si>
  <si>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</si>
  <si>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</si>
  <si>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</si>
  <si>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</si>
  <si>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</si>
  <si>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</si>
  <si>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</si>
  <si>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</si>
  <si>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</si>
  <si>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</si>
  <si>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</si>
  <si>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</si>
  <si>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</si>
  <si>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</si>
  <si>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</si>
  <si>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</si>
  <si>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</si>
  <si>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</si>
  <si>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</si>
  <si>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</si>
  <si>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</si>
  <si>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</si>
  <si>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</si>
  <si>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</si>
  <si>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</si>
  <si>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</si>
  <si>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</si>
  <si>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</si>
  <si>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</si>
  <si>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</si>
  <si>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</si>
  <si>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</si>
  <si>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</si>
  <si>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</si>
  <si>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</si>
  <si>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</si>
  <si>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</si>
  <si>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</si>
  <si>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</si>
  <si>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</si>
  <si>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</si>
  <si>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</si>
  <si>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</si>
  <si>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</si>
  <si>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</si>
  <si>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</si>
  <si>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</si>
  <si>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</si>
  <si>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</si>
  <si>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</si>
  <si>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</si>
  <si>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</si>
  <si>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</si>
  <si>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</si>
  <si>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</si>
  <si>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</si>
  <si>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</si>
  <si>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</si>
  <si>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</si>
  <si>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</si>
  <si>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</si>
  <si>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</si>
  <si>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</si>
  <si>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</si>
  <si>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</si>
  <si>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</si>
  <si>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</si>
  <si>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</si>
  <si>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</si>
  <si>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</si>
  <si>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</si>
  <si>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</si>
  <si>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</si>
  <si>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</si>
  <si>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</si>
  <si>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</si>
  <si>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</si>
  <si>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</si>
  <si>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</si>
  <si>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</si>
  <si>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</si>
  <si>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</si>
  <si>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</si>
  <si>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</si>
  <si>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</si>
  <si>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</si>
  <si>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</si>
  <si>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</si>
  <si>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</si>
  <si>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</si>
  <si>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</si>
  <si>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</si>
  <si>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</si>
  <si>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</si>
  <si>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</si>
  <si>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</si>
  <si>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</si>
  <si>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</si>
  <si>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</si>
  <si>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</si>
  <si>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</si>
  <si>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</si>
  <si>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</si>
  <si>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</si>
  <si>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</si>
  <si>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</si>
  <si>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</si>
  <si>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</si>
  <si>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</si>
  <si>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</si>
  <si>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</si>
  <si>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</si>
  <si>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</si>
  <si>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</si>
  <si>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</si>
  <si>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</si>
  <si>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</si>
  <si>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</si>
  <si>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</si>
  <si>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</si>
  <si>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</si>
  <si>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</si>
  <si>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</si>
  <si>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</si>
  <si>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</si>
  <si>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</si>
  <si>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</si>
  <si>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</si>
  <si>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</si>
  <si>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</si>
  <si>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</si>
  <si>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</si>
  <si>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</si>
  <si>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</si>
  <si>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</si>
  <si>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</si>
  <si>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</si>
  <si>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</si>
  <si>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</si>
  <si>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</si>
  <si>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</si>
  <si>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</si>
  <si>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</si>
  <si>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</si>
  <si>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</si>
  <si>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</si>
  <si>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</si>
  <si>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</si>
  <si>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</si>
  <si>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</si>
  <si>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</si>
  <si>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</si>
  <si>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</si>
  <si>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</si>
  <si>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</si>
  <si>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</si>
  <si>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</si>
  <si>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</si>
  <si>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</si>
  <si>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</si>
  <si>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</si>
  <si>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</si>
  <si>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</si>
  <si>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</si>
  <si>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</si>
  <si>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</si>
  <si>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</si>
  <si>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</si>
  <si>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</si>
  <si>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</si>
  <si>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</si>
  <si>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</si>
  <si>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</si>
  <si>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</si>
  <si>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</si>
  <si>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</si>
  <si>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</si>
  <si>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</si>
  <si>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</si>
  <si>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</si>
  <si>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</si>
  <si>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</si>
  <si>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</si>
  <si>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</si>
  <si>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</si>
  <si>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</si>
  <si>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</si>
  <si>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</si>
  <si>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</si>
  <si>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</si>
  <si>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</si>
  <si>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</si>
  <si>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</si>
  <si>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</si>
  <si>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</si>
  <si>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</si>
  <si>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</si>
  <si>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</si>
  <si>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</si>
  <si>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</si>
  <si>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</si>
  <si>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</si>
  <si>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</si>
  <si>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</si>
  <si>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</si>
  <si>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</si>
  <si>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</si>
  <si>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</si>
  <si>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</si>
  <si>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</si>
  <si>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</si>
  <si>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</si>
  <si>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</si>
  <si>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</si>
  <si>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</si>
  <si>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</si>
  <si>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</si>
  <si>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</si>
  <si>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</si>
  <si>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</si>
  <si>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</si>
  <si>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</si>
  <si>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</si>
  <si>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</si>
  <si>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</si>
  <si>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</si>
  <si>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</si>
  <si>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</si>
  <si>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</si>
  <si>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</si>
  <si>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</si>
  <si>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</si>
  <si>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</si>
  <si>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</si>
  <si>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</si>
  <si>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</si>
  <si>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</si>
  <si>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</si>
  <si>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</si>
  <si>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</si>
  <si>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</si>
  <si>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</si>
  <si>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</si>
  <si>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</si>
  <si>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</si>
  <si>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</si>
  <si>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</si>
  <si>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</si>
  <si>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</si>
  <si>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</si>
  <si>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</si>
  <si>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</si>
  <si>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</si>
  <si>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</si>
  <si>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</si>
  <si>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</si>
  <si>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</si>
  <si>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</si>
  <si>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</si>
  <si>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</si>
  <si>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</si>
  <si>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</si>
  <si>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</si>
  <si>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</si>
  <si>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</si>
  <si>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</si>
  <si>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</si>
  <si>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</si>
  <si>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</si>
  <si>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</si>
  <si>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</si>
  <si>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</si>
  <si>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</si>
  <si>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</si>
  <si>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</si>
  <si>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</si>
  <si>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</si>
  <si>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</si>
  <si>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</si>
  <si>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</si>
  <si>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</si>
  <si>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</si>
  <si>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</si>
  <si>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</si>
  <si>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</si>
  <si>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</si>
  <si>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</si>
  <si>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</si>
  <si>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</si>
  <si>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</si>
  <si>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</si>
  <si>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</si>
  <si>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</si>
  <si>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</si>
  <si>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</si>
  <si>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</si>
  <si>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</si>
  <si>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</si>
  <si>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</si>
  <si>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</si>
  <si>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</si>
  <si>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</si>
  <si>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</si>
  <si>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</si>
  <si>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</si>
  <si>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</si>
  <si>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</si>
  <si>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</si>
  <si>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</si>
  <si>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</si>
  <si>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</si>
  <si>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</si>
  <si>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</si>
  <si>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</si>
  <si>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</si>
  <si>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</si>
  <si>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</si>
  <si>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</si>
  <si>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</si>
  <si>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</si>
  <si>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</si>
  <si>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</si>
  <si>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</si>
  <si>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</si>
  <si>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</si>
  <si>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</si>
  <si>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</si>
  <si>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</si>
  <si>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</si>
  <si>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</si>
  <si>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</si>
  <si>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</si>
  <si>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</si>
  <si>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</si>
  <si>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</si>
  <si>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</si>
  <si>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</si>
  <si>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</si>
  <si>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</si>
  <si>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</si>
  <si>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</si>
  <si>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</si>
  <si>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</si>
  <si>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</si>
  <si>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</si>
  <si>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</si>
  <si>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</si>
  <si>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</si>
  <si>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</si>
  <si>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</si>
  <si>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</si>
  <si>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</si>
  <si>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</si>
  <si>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</si>
  <si>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</si>
  <si>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</si>
  <si>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</si>
  <si>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</si>
  <si>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</si>
  <si>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</si>
  <si>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</si>
  <si>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</si>
  <si>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</si>
  <si>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</si>
  <si>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</si>
  <si>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</si>
  <si>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</si>
  <si>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</si>
  <si>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</si>
  <si>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</si>
  <si>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</si>
  <si>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</si>
  <si>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</si>
  <si>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</si>
  <si>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</si>
  <si>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</si>
  <si>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</si>
  <si>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</si>
  <si>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</si>
  <si>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</si>
  <si>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</si>
  <si>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</si>
  <si>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</si>
  <si>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</si>
  <si>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</si>
  <si>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</si>
  <si>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</si>
  <si>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</si>
  <si>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</si>
  <si>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</si>
  <si>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</si>
  <si>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</si>
  <si>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</si>
  <si>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</si>
  <si>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</si>
  <si>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</si>
  <si>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</si>
  <si>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</si>
  <si>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</si>
  <si>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</si>
  <si>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</si>
  <si>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</si>
  <si>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</si>
  <si>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</si>
  <si>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</si>
  <si>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</si>
  <si>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</si>
  <si>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</si>
  <si>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</si>
  <si>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</si>
  <si>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</si>
  <si>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</si>
  <si>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</si>
  <si>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</si>
  <si>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</si>
  <si>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</si>
  <si>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</si>
  <si>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</si>
  <si>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</si>
  <si>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</si>
  <si>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</si>
  <si>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</si>
  <si>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</si>
  <si>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</si>
  <si>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</si>
  <si>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</si>
  <si>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</si>
  <si>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</si>
  <si>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</si>
  <si>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</si>
  <si>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</si>
  <si>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</si>
  <si>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</si>
  <si>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</si>
  <si>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</si>
  <si>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</si>
  <si>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</si>
  <si>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</si>
  <si>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</si>
  <si>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</si>
  <si>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</si>
  <si>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</si>
  <si>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</si>
  <si>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</si>
  <si>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</si>
  <si>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</si>
  <si>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</si>
  <si>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</si>
  <si>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</si>
  <si>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</si>
  <si>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</si>
  <si>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</si>
  <si>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</si>
  <si>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</si>
  <si>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</si>
  <si>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</si>
  <si>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</si>
  <si>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</si>
  <si>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</si>
  <si>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</si>
  <si>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</si>
  <si>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</si>
  <si>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</si>
  <si>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</si>
  <si>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</si>
  <si>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</si>
  <si>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</si>
  <si>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</si>
  <si>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</si>
  <si>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</si>
  <si>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</si>
  <si>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</si>
  <si>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</si>
  <si>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</si>
  <si>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</si>
  <si>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</si>
  <si>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</si>
  <si>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</si>
  <si>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</si>
  <si>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</si>
  <si>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</si>
  <si>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</si>
  <si>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</si>
  <si>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</si>
  <si>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</si>
  <si>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</si>
  <si>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</si>
  <si>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</si>
  <si>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</si>
  <si>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</si>
  <si>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</si>
  <si>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</si>
  <si>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</si>
  <si>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</si>
  <si>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</si>
  <si>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</si>
  <si>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</si>
  <si>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</si>
  <si>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</si>
  <si>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</si>
  <si>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</si>
  <si>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</si>
  <si>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</si>
  <si>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</si>
  <si>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</si>
  <si>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</si>
  <si>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</si>
  <si>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</si>
  <si>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</si>
  <si>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</si>
  <si>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</si>
  <si>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</si>
  <si>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</si>
  <si>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</si>
  <si>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</si>
  <si>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</si>
  <si>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</si>
  <si>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</si>
  <si>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</si>
  <si>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</si>
  <si>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</si>
  <si>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</si>
  <si>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</si>
  <si>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</si>
  <si>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</si>
  <si>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</si>
  <si>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</si>
  <si>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</si>
  <si>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</si>
  <si>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</si>
  <si>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</si>
  <si>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</si>
  <si>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</si>
  <si>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</si>
  <si>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</si>
  <si>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</si>
  <si>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</si>
  <si>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</si>
  <si>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</si>
  <si>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</si>
  <si>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</si>
  <si>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</si>
  <si>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</si>
  <si>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</si>
  <si>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</si>
  <si>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</si>
  <si>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</si>
  <si>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</si>
  <si>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</si>
  <si>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</si>
  <si>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</si>
  <si>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</si>
  <si>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</si>
  <si>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</si>
  <si>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</si>
  <si>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</si>
  <si>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</si>
  <si>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</si>
  <si>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</si>
  <si>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</si>
  <si>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</si>
  <si>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</si>
  <si>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</si>
  <si>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</si>
  <si>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</si>
  <si>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</si>
  <si>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</si>
  <si>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</si>
  <si>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</si>
  <si>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</si>
  <si>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</si>
  <si>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</si>
  <si>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</si>
  <si>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</si>
  <si>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</si>
  <si>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</si>
  <si>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</si>
  <si>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</si>
  <si>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</si>
  <si>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</si>
  <si>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</si>
  <si>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</si>
  <si>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</si>
  <si>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</si>
  <si>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</si>
  <si>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</si>
  <si>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</si>
  <si>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</si>
  <si>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</si>
  <si>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</si>
  <si>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</si>
  <si>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</si>
  <si>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</si>
  <si>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</si>
  <si>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</si>
  <si>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</si>
  <si>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</si>
  <si>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</si>
  <si>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</si>
  <si>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</si>
  <si>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</si>
  <si>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</si>
  <si>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</si>
  <si>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</si>
  <si>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</si>
  <si>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</si>
  <si>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</si>
  <si>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</si>
  <si>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</si>
  <si>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</si>
  <si>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</si>
  <si>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</si>
  <si>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</si>
  <si>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</si>
  <si>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</si>
  <si>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</si>
  <si>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</si>
  <si>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</si>
  <si>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</si>
  <si>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</si>
  <si>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</si>
  <si>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</si>
  <si>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</si>
  <si>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</si>
  <si>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</si>
  <si>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</si>
  <si>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</si>
  <si>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</si>
  <si>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</si>
  <si>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</si>
  <si>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</si>
  <si>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</si>
  <si>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</si>
  <si>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</si>
  <si>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</si>
  <si>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</si>
  <si>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</si>
  <si>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</si>
  <si>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</si>
  <si>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</si>
  <si>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</si>
  <si>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</si>
  <si>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</si>
  <si>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</si>
  <si>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</si>
  <si>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</si>
  <si>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</si>
  <si>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</si>
  <si>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</si>
  <si>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</si>
  <si>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</si>
  <si>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</si>
  <si>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</si>
  <si>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</si>
  <si>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</si>
  <si>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</si>
  <si>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</si>
  <si>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</si>
  <si>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</si>
  <si>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</si>
  <si>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</si>
  <si>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</si>
  <si>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</si>
  <si>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</si>
  <si>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</si>
  <si>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</si>
  <si>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</si>
  <si>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</si>
  <si>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</si>
  <si>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</si>
  <si>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</si>
  <si>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</si>
  <si>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</si>
  <si>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</si>
  <si>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</si>
  <si>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</si>
  <si>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</si>
  <si>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</si>
  <si>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</si>
  <si>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</si>
  <si>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</si>
  <si>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</si>
  <si>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</si>
  <si>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</si>
  <si>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</si>
  <si>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</si>
  <si>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</si>
  <si>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</si>
  <si>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</si>
  <si>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</si>
  <si>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</si>
  <si>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</si>
  <si>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</si>
  <si>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</si>
  <si>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</si>
  <si>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</si>
  <si>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</si>
  <si>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</si>
  <si>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</si>
  <si>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</si>
  <si>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</si>
  <si>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</si>
  <si>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</si>
  <si>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</si>
  <si>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</si>
  <si>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</si>
  <si>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</si>
  <si>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</si>
  <si>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</si>
  <si>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</si>
  <si>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</si>
  <si>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</si>
  <si>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</si>
  <si>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</si>
  <si>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</si>
  <si>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</si>
  <si>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</si>
  <si>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</si>
  <si>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</si>
  <si>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</si>
  <si>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</si>
  <si>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</si>
  <si>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</si>
  <si>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</si>
  <si>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</si>
  <si>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</si>
  <si>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</si>
  <si>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</si>
  <si>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</si>
  <si>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</si>
  <si>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</si>
  <si>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</si>
  <si>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</si>
  <si>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</si>
  <si>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</si>
  <si>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</si>
  <si>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</si>
  <si>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</si>
  <si>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</si>
  <si>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</si>
  <si>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</si>
  <si>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</si>
  <si>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</si>
  <si>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</si>
  <si>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</si>
  <si>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</si>
  <si>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</si>
  <si>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</si>
  <si>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</si>
  <si>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</si>
  <si>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</si>
  <si>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</si>
  <si>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</si>
  <si>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</si>
  <si>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</si>
  <si>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</si>
  <si>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</si>
  <si>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</si>
  <si>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</si>
  <si>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</si>
  <si>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</si>
  <si>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</si>
  <si>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</si>
  <si>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</si>
  <si>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</si>
  <si>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</si>
  <si>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</si>
  <si>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</si>
  <si>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</si>
  <si>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</si>
  <si>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</si>
  <si>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</si>
  <si>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</si>
  <si>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</si>
  <si>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</si>
  <si>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</si>
  <si>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</si>
  <si>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</si>
  <si>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</si>
  <si>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</si>
  <si>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</si>
  <si>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</si>
  <si>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</si>
  <si>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</si>
  <si>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</si>
  <si>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</si>
  <si>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</si>
  <si>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</si>
  <si>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</si>
  <si>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</si>
  <si>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</si>
  <si>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</si>
  <si>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</si>
  <si>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</si>
  <si>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</si>
  <si>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</si>
  <si>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</si>
  <si>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</si>
  <si>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</si>
  <si>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</si>
  <si>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</si>
  <si>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</si>
  <si>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</si>
  <si>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</si>
  <si>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</si>
  <si>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</si>
  <si>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</si>
  <si>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</si>
  <si>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</si>
  <si>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</si>
  <si>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</si>
  <si>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</si>
  <si>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</si>
  <si>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</si>
  <si>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</si>
  <si>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</si>
  <si>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</si>
  <si>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</si>
  <si>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</si>
  <si>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</si>
  <si>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</si>
  <si>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</si>
  <si>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</si>
  <si>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</si>
  <si>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</si>
  <si>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</si>
  <si>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</si>
  <si>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</si>
  <si>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</si>
  <si>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</si>
  <si>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</si>
  <si>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</si>
  <si>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</si>
  <si>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</si>
  <si>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</si>
  <si>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</si>
  <si>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</si>
  <si>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</si>
  <si>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</si>
  <si>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</si>
  <si>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</si>
  <si>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</si>
  <si>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</si>
  <si>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</si>
  <si>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</si>
  <si>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</si>
  <si>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</si>
  <si>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</si>
  <si>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</si>
  <si>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</si>
  <si>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</si>
  <si>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</si>
  <si>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</si>
  <si>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</si>
  <si>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</si>
  <si>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</si>
  <si>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</si>
  <si>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</si>
  <si>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</si>
  <si>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</si>
  <si>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</si>
  <si>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</si>
  <si>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</si>
  <si>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</si>
  <si>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</si>
  <si>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</si>
  <si>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</si>
  <si>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</si>
  <si>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</si>
  <si>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</si>
  <si>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</si>
  <si>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</si>
  <si>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</si>
  <si>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</si>
  <si>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</si>
  <si>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</si>
  <si>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</si>
  <si>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</si>
  <si>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</si>
  <si>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</si>
  <si>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</si>
  <si>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</si>
  <si>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</si>
  <si>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</si>
  <si>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</si>
  <si>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</si>
  <si>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</si>
  <si>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</si>
  <si>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</si>
  <si>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</si>
  <si>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</si>
  <si>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</si>
  <si>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</si>
  <si>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</si>
  <si>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</si>
  <si>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</si>
  <si>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</si>
  <si>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</si>
  <si>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</si>
  <si>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</si>
  <si>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</si>
  <si>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</si>
  <si>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</si>
  <si>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</si>
  <si>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</si>
  <si>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</si>
  <si>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</si>
  <si>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</si>
  <si>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</si>
  <si>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</si>
  <si>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</si>
  <si>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</si>
  <si>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</si>
  <si>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</si>
  <si>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</si>
  <si>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</si>
  <si>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</si>
  <si>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</si>
  <si>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</si>
  <si>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</si>
  <si>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</si>
  <si>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</si>
  <si>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</si>
  <si>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</si>
  <si>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</si>
  <si>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</si>
  <si>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</si>
  <si>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</si>
  <si>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</si>
  <si>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</si>
  <si>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</si>
  <si>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</si>
  <si>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</si>
  <si>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</si>
  <si>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</si>
  <si>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</si>
  <si>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</si>
  <si>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</si>
  <si>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</si>
  <si>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</si>
  <si>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</si>
  <si>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</si>
  <si>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</si>
  <si>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</si>
  <si>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</si>
  <si>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</si>
  <si>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</si>
  <si>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</si>
  <si>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</si>
  <si>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</si>
  <si>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</si>
  <si>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</si>
  <si>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</si>
  <si>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</si>
  <si>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</si>
  <si>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</si>
  <si>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</si>
  <si>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</si>
  <si>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</si>
  <si>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</si>
  <si>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</si>
  <si>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</si>
  <si>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</si>
  <si>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</si>
  <si>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</si>
  <si>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</si>
  <si>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</si>
  <si>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</si>
  <si>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</si>
  <si>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</si>
  <si>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</si>
  <si>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</si>
  <si>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</si>
  <si>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</si>
  <si>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</si>
  <si>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</si>
  <si>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</si>
  <si>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</si>
  <si>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</si>
  <si>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</si>
  <si>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</si>
  <si>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</si>
  <si>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</si>
  <si>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</si>
  <si>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</si>
  <si>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</si>
  <si>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</si>
  <si>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</si>
  <si>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</si>
  <si>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</si>
  <si>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</si>
  <si>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</si>
  <si>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</si>
  <si>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</si>
  <si>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</si>
  <si>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</si>
  <si>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</si>
  <si>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</si>
  <si>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</si>
  <si>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</si>
  <si>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</si>
  <si>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</si>
  <si>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</si>
  <si>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</si>
  <si>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</si>
  <si>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</si>
  <si>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</si>
  <si>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</si>
  <si>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</si>
  <si>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</si>
  <si>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</si>
  <si>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</si>
  <si>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</si>
  <si>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</si>
  <si>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</si>
  <si>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</si>
  <si>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</si>
  <si>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</si>
  <si>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</si>
  <si>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</si>
  <si>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</si>
  <si>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</si>
  <si>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</si>
  <si>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</si>
  <si>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</si>
  <si>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</si>
  <si>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</si>
  <si>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</si>
  <si>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</si>
  <si>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</si>
  <si>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</si>
  <si>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</si>
  <si>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</si>
  <si>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</si>
  <si>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</si>
  <si>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</si>
  <si>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</si>
  <si>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</si>
  <si>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</si>
  <si>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</si>
  <si>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</si>
  <si>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</si>
  <si>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</si>
  <si>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</si>
  <si>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</si>
  <si>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</si>
  <si>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</si>
  <si>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</si>
  <si>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</si>
  <si>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</si>
  <si>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</si>
  <si>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</si>
  <si>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</si>
  <si>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</si>
  <si>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</si>
  <si>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</si>
  <si>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</si>
  <si>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</si>
  <si>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</si>
  <si>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</si>
  <si>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</si>
  <si>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</si>
  <si>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</si>
  <si>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</si>
  <si>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</si>
  <si>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</si>
  <si>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</si>
  <si>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</si>
  <si>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</si>
  <si>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</si>
  <si>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</si>
  <si>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</si>
  <si>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</si>
  <si>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</si>
  <si>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</si>
  <si>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</si>
  <si>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</si>
  <si>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</si>
  <si>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</si>
  <si>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</si>
  <si>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</si>
  <si>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</si>
  <si>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</si>
  <si>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</si>
  <si>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</si>
  <si>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</si>
  <si>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</si>
  <si>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</si>
  <si>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</si>
  <si>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</si>
  <si>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</si>
  <si>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</si>
  <si>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</si>
  <si>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</si>
  <si>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</si>
  <si>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</si>
  <si>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</si>
  <si>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</si>
  <si>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</si>
  <si>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</si>
  <si>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</si>
  <si>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</si>
  <si>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</si>
  <si>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</si>
  <si>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</si>
  <si>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</si>
  <si>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</si>
  <si>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</si>
  <si>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</si>
  <si>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</si>
  <si>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</si>
  <si>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</si>
  <si>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</si>
  <si>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</si>
  <si>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</si>
  <si>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</si>
  <si>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</si>
  <si>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</si>
  <si>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</si>
  <si>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</si>
  <si>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</si>
  <si>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</si>
  <si>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</si>
  <si>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</si>
  <si>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</si>
  <si>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</si>
  <si>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</si>
  <si>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</si>
  <si>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</si>
  <si>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</si>
  <si>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</si>
  <si>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</si>
  <si>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</si>
  <si>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</si>
  <si>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</si>
  <si>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</si>
  <si>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</si>
  <si>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</si>
  <si>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</si>
  <si>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</si>
  <si>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</si>
  <si>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</si>
  <si>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</si>
  <si>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</si>
  <si>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</si>
  <si>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</si>
  <si>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</si>
  <si>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</si>
  <si>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</si>
  <si>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</si>
  <si>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</si>
  <si>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</si>
  <si>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</si>
  <si>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</si>
  <si>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</si>
  <si>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</si>
  <si>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</si>
  <si>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</si>
  <si>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</si>
  <si>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</si>
  <si>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</si>
  <si>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</si>
  <si>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</si>
  <si>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</si>
  <si>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</si>
  <si>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</si>
  <si>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</si>
  <si>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</si>
  <si>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</si>
  <si>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</si>
  <si>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</si>
  <si>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</si>
  <si>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</si>
  <si>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</si>
  <si>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</si>
  <si>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</si>
  <si>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</si>
  <si>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</si>
  <si>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</si>
  <si>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</si>
  <si>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</si>
  <si>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</si>
  <si>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</si>
  <si>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</si>
  <si>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</si>
  <si>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</si>
  <si>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</si>
  <si>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</si>
  <si>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</si>
  <si>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</si>
  <si>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</si>
  <si>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</si>
  <si>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</si>
  <si>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</si>
  <si>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</si>
  <si>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</si>
  <si>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</si>
  <si>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</si>
  <si>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</si>
  <si>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</si>
  <si>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</si>
  <si>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</si>
  <si>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</si>
  <si>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</si>
  <si>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</si>
  <si>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</si>
  <si>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</si>
  <si>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</si>
  <si>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</si>
  <si>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</si>
  <si>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</si>
  <si>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</si>
  <si>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</si>
  <si>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</si>
  <si>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</si>
  <si>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</si>
  <si>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</si>
  <si>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</si>
  <si>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</si>
  <si>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</si>
  <si>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</si>
  <si>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</si>
  <si>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</si>
  <si>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</si>
  <si>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</si>
  <si>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</si>
  <si>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</si>
  <si>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</si>
  <si>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</si>
  <si>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</si>
  <si>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</si>
  <si>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</si>
  <si>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</si>
  <si>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</si>
  <si>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</si>
  <si>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</si>
  <si>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</si>
  <si>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</si>
  <si>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</si>
  <si>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</si>
  <si>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</si>
  <si>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</si>
  <si>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</si>
  <si>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</si>
  <si>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</si>
  <si>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</si>
  <si>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</si>
  <si>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</si>
  <si>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</si>
  <si>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</si>
  <si>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</si>
  <si>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</si>
  <si>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</si>
  <si>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</si>
  <si>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</si>
  <si>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</si>
  <si>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</si>
  <si>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</si>
  <si>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</si>
  <si>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</si>
  <si>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</si>
  <si>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</si>
  <si>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</si>
  <si>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</si>
  <si>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</si>
  <si>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</si>
  <si>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</si>
  <si>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</si>
  <si>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</si>
  <si>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</si>
  <si>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</si>
  <si>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</si>
  <si>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</si>
  <si>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</si>
  <si>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</si>
  <si>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</si>
  <si>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</si>
  <si>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</si>
  <si>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</si>
  <si>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</si>
  <si>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</si>
  <si>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</si>
  <si>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</si>
  <si>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</si>
  <si>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</si>
  <si>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</si>
  <si>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</si>
  <si>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</si>
  <si>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</si>
  <si>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</si>
  <si>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</si>
  <si>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</si>
  <si>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</si>
  <si>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</si>
  <si>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</si>
  <si>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</si>
  <si>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</si>
  <si>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</si>
  <si>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</si>
  <si>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</si>
  <si>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</si>
  <si>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</si>
  <si>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</si>
  <si>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</si>
  <si>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</si>
  <si>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</si>
  <si>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</si>
  <si>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</si>
  <si>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</si>
  <si>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</si>
  <si>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</si>
  <si>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</si>
  <si>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</si>
  <si>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</si>
  <si>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</si>
  <si>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</si>
  <si>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</si>
  <si>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</si>
  <si>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</si>
  <si>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</si>
  <si>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</si>
  <si>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</si>
  <si>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</si>
  <si>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</si>
  <si>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</si>
  <si>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</si>
  <si>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</si>
  <si>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</si>
  <si>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</si>
  <si>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</si>
  <si>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</si>
  <si>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</si>
  <si>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</si>
  <si>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</si>
  <si>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</si>
  <si>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</si>
  <si>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</si>
  <si>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</si>
  <si>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</si>
  <si>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</si>
  <si>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</si>
  <si>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</si>
  <si>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</si>
  <si>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</si>
  <si>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</si>
  <si>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</si>
  <si>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</si>
  <si>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</si>
  <si>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</si>
  <si>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</si>
  <si>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</si>
  <si>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</si>
  <si>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</si>
  <si>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</si>
  <si>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</si>
  <si>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</si>
  <si>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</si>
  <si>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</si>
  <si>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</si>
  <si>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</si>
  <si>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</si>
  <si>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</si>
  <si>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</si>
  <si>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</si>
  <si>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</si>
  <si>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</si>
  <si>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</si>
  <si>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</si>
  <si>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</si>
  <si>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</si>
  <si>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</si>
  <si>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</si>
  <si>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</si>
  <si>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</si>
  <si>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</si>
  <si>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</si>
  <si>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</si>
  <si>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</si>
  <si>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</si>
  <si>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</si>
  <si>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</si>
  <si>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</si>
  <si>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</si>
  <si>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</si>
  <si>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</si>
  <si>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</si>
  <si>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</si>
  <si>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</si>
  <si>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</si>
  <si>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</si>
  <si>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</si>
  <si>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</si>
  <si>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</si>
  <si>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</si>
  <si>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</si>
  <si>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</si>
  <si>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</si>
  <si>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</si>
  <si>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</si>
  <si>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</si>
  <si>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</si>
  <si>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</si>
  <si>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</si>
  <si>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</si>
  <si>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</si>
  <si>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</si>
  <si>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</si>
  <si>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</si>
  <si>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</si>
  <si>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</si>
  <si>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</si>
  <si>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</si>
  <si>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</si>
  <si>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</si>
  <si>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</si>
  <si>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</si>
  <si>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</si>
  <si>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</si>
  <si>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</si>
  <si>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</si>
  <si>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</si>
  <si>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</si>
  <si>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</si>
  <si>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</si>
  <si>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</si>
  <si>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</si>
  <si>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</si>
  <si>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</si>
  <si>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</si>
  <si>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</si>
  <si>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</si>
  <si>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</si>
  <si>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</si>
  <si>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</si>
  <si>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</si>
  <si>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</si>
  <si>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</si>
  <si>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</si>
  <si>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</si>
  <si>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</si>
  <si>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</si>
  <si>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</si>
  <si>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</si>
  <si>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</si>
  <si>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</si>
  <si>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</si>
  <si>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</si>
  <si>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</si>
  <si>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</si>
  <si>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</si>
  <si>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</si>
  <si>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</si>
  <si>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</si>
  <si>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</si>
  <si>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</si>
  <si>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</si>
  <si>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</si>
  <si>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</si>
  <si>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</si>
  <si>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</si>
  <si>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</si>
  <si>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</si>
  <si>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</si>
  <si>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</si>
  <si>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</si>
  <si>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</si>
  <si>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</si>
  <si>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</si>
  <si>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</si>
  <si>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</si>
  <si>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</si>
  <si>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</si>
  <si>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</si>
  <si>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</si>
  <si>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</si>
  <si>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</si>
  <si>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</si>
  <si>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</si>
  <si>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</si>
  <si>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</si>
  <si>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</si>
  <si>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</si>
  <si>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</si>
  <si>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</si>
  <si>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</si>
  <si>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</si>
  <si>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</si>
  <si>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</si>
  <si>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</si>
  <si>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</si>
  <si>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</si>
  <si>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</si>
  <si>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</si>
  <si>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</si>
  <si>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</si>
  <si>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</si>
  <si>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</si>
  <si>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</si>
  <si>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</si>
  <si>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</si>
  <si>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</si>
  <si>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</si>
  <si>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</si>
  <si>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</si>
  <si>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</si>
  <si>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</si>
  <si>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</si>
  <si>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</si>
  <si>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</si>
  <si>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</si>
  <si>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</si>
  <si>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</si>
  <si>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</si>
  <si>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</si>
  <si>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</si>
  <si>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</si>
  <si>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</si>
  <si>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</si>
  <si>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</si>
  <si>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</si>
  <si>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</si>
  <si>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</si>
  <si>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</si>
  <si>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</si>
  <si>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</si>
  <si>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</si>
  <si>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</si>
  <si>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</si>
  <si>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</si>
  <si>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</si>
  <si>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</si>
  <si>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</si>
  <si>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</si>
  <si>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</si>
  <si>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</si>
  <si>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</si>
  <si>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</si>
  <si>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</si>
  <si>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</si>
  <si>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</si>
  <si>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</si>
  <si>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</si>
  <si>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</si>
  <si>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</si>
  <si>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</si>
  <si>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</si>
  <si>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</si>
  <si>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</si>
  <si>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</si>
  <si>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</si>
  <si>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</si>
  <si>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</si>
  <si>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</si>
  <si>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</si>
  <si>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</si>
  <si>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</si>
  <si>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</si>
  <si>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</si>
  <si>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</si>
  <si>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</si>
  <si>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</si>
  <si>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</si>
  <si>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</si>
  <si>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</si>
  <si>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</si>
  <si>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</si>
  <si>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</si>
  <si>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</si>
  <si>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</si>
  <si>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</si>
  <si>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</si>
  <si>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</si>
  <si>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</si>
  <si>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</si>
  <si>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</si>
  <si>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</si>
  <si>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</si>
  <si>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</si>
  <si>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</si>
  <si>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</si>
  <si>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</si>
  <si>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</si>
  <si>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</si>
  <si>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</si>
  <si>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</si>
  <si>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</si>
  <si>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</si>
  <si>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</si>
  <si>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</si>
  <si>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</si>
  <si>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</si>
  <si>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</si>
  <si>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</si>
  <si>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</si>
  <si>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</si>
  <si>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</si>
  <si>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</si>
  <si>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</si>
  <si>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</si>
  <si>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</si>
  <si>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</si>
  <si>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</si>
  <si>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</si>
  <si>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</si>
  <si>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</si>
  <si>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</si>
  <si>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</si>
  <si>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</si>
  <si>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</si>
  <si>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</si>
  <si>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</si>
  <si>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</si>
  <si>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</si>
  <si>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</si>
  <si>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</si>
  <si>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</si>
  <si>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</si>
  <si>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</si>
  <si>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</si>
  <si>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</si>
  <si>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</si>
  <si>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</si>
  <si>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</si>
  <si>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</si>
  <si>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</si>
  <si>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</si>
  <si>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</si>
  <si>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</si>
  <si>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</si>
  <si>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</si>
  <si>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</si>
  <si>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</si>
  <si>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</si>
  <si>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</si>
  <si>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</si>
  <si>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</si>
  <si>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</si>
  <si>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</si>
  <si>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</si>
  <si>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</si>
  <si>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</si>
  <si>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</si>
  <si>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</si>
  <si>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</si>
  <si>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</si>
  <si>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</si>
  <si>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</si>
  <si>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</si>
  <si>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</si>
  <si>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</si>
  <si>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</si>
  <si>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</si>
  <si>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</si>
  <si>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</si>
  <si>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</si>
  <si>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</si>
  <si>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</si>
  <si>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</si>
  <si>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</si>
  <si>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</si>
  <si>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</si>
  <si>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</si>
  <si>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</si>
  <si>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</si>
  <si>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</si>
  <si>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</si>
  <si>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</si>
  <si>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</si>
  <si>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</si>
  <si>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</si>
  <si>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</si>
  <si>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</si>
  <si>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</si>
  <si>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</si>
  <si>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</si>
  <si>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</si>
  <si>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</si>
  <si>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</si>
  <si>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</si>
  <si>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</si>
  <si>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</si>
  <si>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</si>
  <si>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</si>
  <si>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</si>
  <si>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</si>
  <si>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</si>
  <si>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</si>
  <si>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</si>
  <si>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</si>
  <si>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</si>
  <si>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</si>
  <si>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</si>
  <si>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</si>
  <si>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</si>
  <si>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</si>
  <si>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</si>
  <si>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</si>
  <si>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</si>
  <si>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</si>
  <si>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</si>
  <si>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</si>
  <si>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</si>
  <si>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</si>
  <si>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</si>
  <si>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</si>
  <si>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</si>
  <si>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</si>
  <si>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</si>
  <si>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</si>
  <si>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</si>
  <si>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</si>
  <si>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</si>
  <si>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</si>
  <si>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</si>
  <si>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</si>
  <si>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</si>
  <si>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</si>
  <si>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</si>
  <si>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</si>
  <si>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</si>
  <si>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</si>
  <si>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</si>
  <si>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</si>
  <si>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</si>
  <si>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</si>
  <si>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</si>
  <si>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</si>
  <si>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</si>
  <si>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</si>
  <si>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</si>
  <si>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</si>
  <si>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</si>
  <si>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</si>
  <si>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</si>
  <si>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</si>
  <si>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</si>
  <si>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</si>
  <si>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</si>
  <si>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</si>
  <si>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</si>
  <si>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</si>
  <si>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</si>
  <si>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</si>
  <si>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</si>
  <si>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</si>
  <si>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</si>
  <si>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</si>
  <si>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</si>
  <si>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</si>
  <si>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</si>
  <si>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</si>
  <si>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</si>
  <si>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</si>
  <si>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</si>
  <si>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</si>
  <si>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</si>
  <si>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</si>
  <si>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</si>
  <si>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</si>
  <si>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</si>
  <si>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</si>
  <si>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</si>
  <si>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</si>
  <si>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</si>
  <si>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</si>
  <si>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</si>
  <si>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</si>
  <si>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</si>
  <si>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</si>
  <si>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</si>
  <si>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</si>
  <si>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</si>
  <si>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</si>
  <si>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</si>
  <si>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</si>
  <si>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</si>
  <si>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</si>
  <si>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</si>
  <si>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</si>
  <si>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</si>
  <si>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</si>
  <si>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</si>
  <si>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</si>
  <si>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</si>
  <si>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</si>
  <si>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</si>
  <si>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</si>
  <si>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</si>
  <si>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</si>
  <si>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</si>
  <si>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</si>
  <si>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</si>
  <si>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</si>
  <si>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</si>
  <si>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</si>
  <si>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</si>
  <si>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</si>
  <si>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</si>
  <si>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</si>
  <si>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</si>
  <si>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</si>
  <si>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</si>
  <si>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</si>
  <si>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</si>
  <si>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</si>
  <si>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</si>
  <si>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</si>
  <si>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</si>
  <si>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</si>
  <si>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</si>
  <si>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</si>
  <si>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</si>
  <si>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</si>
  <si>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</si>
  <si>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</si>
  <si>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</si>
  <si>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</si>
  <si>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</si>
  <si>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</si>
  <si>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</si>
  <si>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</si>
  <si>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</si>
  <si>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</si>
  <si>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</si>
  <si>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</si>
  <si>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</si>
  <si>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</si>
  <si>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</si>
  <si>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</si>
  <si>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</si>
  <si>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</si>
  <si>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</si>
  <si>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</si>
  <si>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</si>
  <si>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</si>
  <si>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</si>
  <si>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</si>
  <si>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</si>
  <si>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</si>
  <si>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</si>
  <si>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</si>
  <si>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</si>
  <si>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</si>
  <si>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</si>
  <si>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</si>
  <si>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</si>
  <si>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</si>
  <si>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</si>
  <si>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</si>
  <si>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</si>
  <si>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</si>
  <si>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</si>
  <si>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</si>
  <si>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</si>
  <si>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</si>
  <si>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</si>
  <si>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</si>
  <si>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</si>
  <si>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</si>
  <si>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</si>
  <si>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</si>
  <si>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</si>
  <si>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</si>
  <si>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</si>
  <si>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</si>
  <si>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</si>
  <si>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</si>
  <si>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</si>
  <si>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</si>
  <si>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</si>
  <si>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</si>
  <si>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</si>
  <si>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</si>
  <si>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</si>
  <si>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</si>
  <si>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</si>
  <si>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</si>
  <si>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</si>
  <si>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</si>
  <si>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</si>
  <si>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</si>
  <si>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</si>
  <si>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</si>
  <si>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</si>
  <si>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</si>
  <si>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</si>
  <si>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</si>
  <si>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</si>
  <si>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</si>
  <si>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</si>
  <si>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</si>
  <si>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</si>
  <si>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</si>
  <si>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</si>
  <si>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</si>
  <si>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</si>
  <si>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</si>
  <si>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</si>
  <si>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</si>
  <si>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</si>
  <si>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</si>
  <si>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</si>
  <si>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</si>
  <si>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</si>
  <si>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</si>
  <si>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</si>
  <si>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</si>
  <si>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</si>
  <si>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</si>
  <si>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</si>
  <si>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</si>
  <si>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</si>
  <si>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</si>
  <si>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</si>
  <si>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</si>
  <si>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</si>
  <si>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</si>
  <si>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</si>
  <si>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</si>
  <si>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</si>
  <si>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</si>
  <si>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</si>
  <si>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</si>
  <si>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</si>
  <si>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</si>
  <si>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</si>
  <si>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</si>
  <si>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</si>
  <si>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</si>
  <si>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</si>
  <si>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</si>
  <si>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</si>
  <si>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</si>
  <si>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</si>
  <si>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</si>
  <si>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</si>
  <si>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</si>
  <si>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</si>
  <si>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</si>
  <si>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</si>
  <si>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</si>
  <si>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</si>
  <si>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</si>
  <si>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</si>
  <si>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</si>
  <si>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</si>
  <si>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</si>
  <si>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</si>
  <si>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</si>
  <si>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</si>
  <si>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</si>
  <si>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</si>
  <si>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</si>
  <si>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</si>
  <si>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</si>
  <si>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</si>
  <si>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</si>
  <si>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</si>
  <si>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</si>
  <si>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</si>
  <si>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</si>
  <si>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</si>
  <si>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</si>
  <si>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</si>
  <si>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</si>
  <si>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</si>
  <si>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</si>
  <si>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</si>
  <si>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</si>
  <si>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</si>
  <si>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</si>
  <si>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</si>
  <si>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</si>
  <si>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</si>
  <si>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</si>
  <si>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</si>
  <si>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</si>
  <si>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</si>
  <si>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</si>
  <si>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</si>
  <si>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</si>
  <si>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</si>
  <si>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</si>
  <si>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</si>
  <si>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</si>
  <si>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</si>
  <si>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</si>
  <si>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</si>
  <si>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</si>
  <si>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</si>
  <si>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</si>
  <si>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</si>
  <si>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</si>
  <si>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</si>
  <si>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</si>
  <si>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</si>
  <si>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</si>
  <si>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</si>
  <si>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</si>
  <si>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</si>
  <si>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</si>
  <si>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</si>
  <si>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</si>
  <si>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</si>
  <si>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</si>
  <si>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</si>
  <si>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</si>
  <si>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</si>
  <si>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</si>
  <si>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</si>
  <si>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</si>
  <si>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</si>
  <si>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</si>
  <si>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</si>
  <si>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</si>
  <si>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</si>
  <si>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</si>
  <si>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</si>
  <si>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</si>
  <si>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</si>
  <si>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</si>
  <si>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</si>
  <si>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</si>
  <si>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</si>
  <si>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</si>
  <si>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</si>
  <si>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</si>
  <si>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</si>
  <si>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</si>
  <si>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</si>
  <si>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</si>
  <si>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</si>
  <si>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</si>
  <si>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</si>
  <si>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</si>
  <si>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</si>
  <si>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</si>
  <si>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</si>
  <si>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</si>
  <si>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</si>
  <si>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</si>
  <si>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</si>
  <si>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</si>
  <si>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</si>
  <si>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</si>
  <si>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</si>
  <si>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</si>
  <si>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</si>
  <si>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</si>
  <si>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</si>
  <si>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</si>
  <si>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</si>
  <si>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</si>
  <si>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</si>
  <si>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</si>
  <si>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</si>
  <si>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</si>
  <si>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</si>
  <si>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</si>
  <si>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</si>
  <si>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</si>
  <si>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</si>
  <si>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</si>
  <si>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</si>
  <si>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</si>
  <si>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</si>
  <si>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</si>
  <si>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</si>
  <si>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</si>
  <si>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</si>
  <si>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</si>
  <si>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</si>
  <si>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</si>
  <si>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</si>
  <si>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</si>
  <si>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</si>
  <si>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</si>
  <si>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</si>
  <si>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</si>
  <si>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</si>
  <si>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</si>
  <si>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</si>
  <si>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</si>
  <si>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</si>
  <si>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</si>
  <si>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</si>
  <si>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</si>
  <si>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</si>
  <si>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</si>
  <si>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</si>
  <si>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</si>
  <si>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</si>
  <si>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</si>
  <si>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</si>
  <si>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</si>
  <si>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</si>
  <si>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</si>
  <si>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</si>
  <si>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</si>
  <si>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</si>
  <si>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</si>
  <si>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</si>
  <si>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</si>
  <si>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</si>
  <si>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</si>
  <si>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</si>
  <si>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</si>
  <si>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</si>
  <si>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</si>
  <si>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</si>
  <si>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</si>
  <si>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</si>
  <si>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</si>
  <si>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</si>
  <si>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</si>
  <si>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</si>
  <si>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</si>
  <si>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</si>
  <si>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</si>
  <si>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</si>
  <si>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</si>
  <si>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</si>
  <si>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</si>
  <si>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</si>
  <si>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</si>
  <si>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</si>
  <si>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</si>
  <si>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</si>
  <si>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</si>
  <si>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</si>
  <si>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</si>
  <si>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</si>
  <si>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</si>
  <si>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</si>
  <si>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</si>
  <si>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</si>
  <si>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</si>
  <si>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</si>
  <si>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</si>
  <si>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</si>
  <si>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</si>
  <si>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</si>
  <si>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</si>
  <si>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</si>
  <si>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</si>
  <si>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</si>
  <si>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</si>
  <si>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</si>
  <si>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</si>
  <si>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</si>
  <si>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</si>
  <si>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</si>
  <si>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</si>
  <si>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</si>
  <si>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</si>
  <si>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</si>
  <si>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</si>
  <si>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</si>
  <si>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</si>
  <si>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</si>
  <si>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</si>
  <si>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</si>
  <si>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</si>
  <si>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</si>
  <si>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</si>
  <si>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</si>
  <si>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</si>
  <si>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</si>
  <si>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</si>
  <si>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</si>
  <si>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</si>
  <si>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</si>
  <si>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</si>
  <si>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</si>
  <si>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</si>
  <si>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</si>
  <si>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</si>
  <si>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</si>
  <si>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</si>
  <si>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</si>
  <si>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</si>
  <si>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</si>
  <si>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</si>
  <si>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</si>
  <si>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</si>
  <si>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</si>
  <si>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</si>
  <si>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</si>
  <si>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</si>
  <si>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</si>
  <si>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</si>
  <si>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</si>
  <si>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</si>
  <si>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</si>
  <si>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</si>
  <si>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</si>
  <si>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</si>
  <si>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</si>
  <si>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</si>
  <si>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</si>
  <si>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</si>
  <si>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</si>
  <si>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</si>
  <si>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</si>
  <si>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</si>
  <si>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</si>
  <si>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</si>
  <si>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</si>
  <si>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</si>
  <si>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</si>
  <si>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</si>
  <si>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</si>
  <si>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</si>
  <si>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</si>
  <si>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</si>
  <si>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</si>
  <si>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</si>
  <si>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</si>
  <si>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</si>
  <si>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</si>
  <si>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</si>
  <si>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</si>
  <si>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</si>
  <si>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</si>
  <si>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</si>
  <si>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</si>
  <si>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</si>
  <si>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</si>
  <si>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</si>
  <si>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</si>
  <si>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</si>
  <si>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</si>
  <si>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</si>
  <si>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</si>
  <si>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</si>
  <si>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</si>
  <si>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</si>
  <si>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</si>
  <si>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</si>
  <si>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</si>
  <si>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</si>
  <si>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</si>
  <si>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</si>
  <si>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</si>
  <si>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</si>
  <si>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</si>
  <si>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</si>
  <si>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</si>
  <si>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</si>
  <si>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</si>
  <si>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</si>
  <si>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</si>
  <si>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</si>
  <si>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</si>
  <si>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</si>
  <si>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</si>
  <si>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</si>
  <si>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</si>
  <si>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</si>
  <si>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</si>
  <si>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</si>
  <si>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</si>
  <si>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</si>
  <si>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</si>
  <si>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</si>
  <si>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</si>
  <si>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</si>
  <si>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</si>
  <si>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</si>
  <si>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</si>
  <si>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</si>
  <si>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</si>
  <si>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</si>
  <si>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</si>
  <si>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</si>
  <si>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</si>
  <si>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</si>
  <si>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</si>
  <si>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</si>
  <si>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</si>
  <si>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</si>
  <si>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</si>
  <si>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</si>
  <si>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</si>
  <si>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</si>
  <si>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</si>
  <si>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</si>
  <si>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</si>
  <si>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</si>
  <si>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</si>
  <si>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</si>
  <si>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</si>
  <si>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</si>
  <si>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</si>
  <si>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</si>
  <si>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</si>
  <si>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</si>
  <si>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</si>
  <si>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</si>
  <si>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</si>
  <si>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</si>
  <si>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</si>
  <si>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</si>
  <si>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</si>
  <si>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</si>
  <si>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</si>
  <si>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</si>
  <si>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</si>
  <si>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</si>
  <si>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</si>
  <si>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</si>
  <si>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</si>
  <si>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</si>
  <si>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</si>
  <si>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</si>
  <si>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</si>
  <si>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</si>
  <si>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</si>
  <si>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</si>
  <si>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</si>
  <si>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</si>
  <si>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</si>
  <si>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</si>
  <si>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</si>
  <si>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</si>
  <si>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</si>
  <si>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</si>
  <si>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</si>
  <si>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</si>
  <si>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</si>
  <si>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</si>
  <si>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</si>
  <si>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</si>
  <si>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</si>
  <si>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</si>
  <si>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</si>
  <si>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</si>
  <si>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</si>
  <si>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</si>
  <si>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</si>
  <si>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</si>
  <si>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</si>
  <si>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</si>
  <si>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</si>
  <si>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</si>
  <si>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</si>
  <si>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</si>
  <si>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</si>
  <si>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</si>
  <si>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</si>
  <si>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</si>
  <si>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</si>
  <si>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</si>
  <si>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</si>
  <si>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</si>
  <si>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</si>
  <si>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</si>
  <si>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</si>
  <si>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</si>
  <si>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</si>
  <si>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</si>
  <si>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</si>
  <si>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</si>
  <si>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</si>
  <si>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</si>
  <si>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</si>
  <si>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</si>
  <si>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</si>
  <si>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</si>
  <si>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</si>
  <si>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</si>
  <si>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</si>
  <si>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</si>
  <si>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</si>
  <si>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</si>
  <si>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</si>
  <si>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</si>
  <si>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</si>
  <si>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</si>
  <si>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</si>
  <si>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</si>
  <si>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</si>
  <si>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</si>
  <si>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</si>
  <si>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</si>
  <si>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</si>
  <si>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</si>
  <si>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</si>
  <si>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</si>
  <si>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</si>
  <si>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</si>
  <si>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</si>
  <si>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</si>
  <si>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</si>
  <si>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</si>
  <si>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</si>
  <si>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</si>
  <si>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</si>
  <si>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</si>
  <si>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</si>
  <si>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</si>
  <si>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</si>
  <si>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</si>
  <si>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</si>
  <si>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</si>
  <si>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</si>
  <si>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</si>
  <si>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</si>
  <si>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</si>
  <si>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</si>
  <si>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</si>
  <si>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</si>
  <si>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</si>
  <si>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</si>
  <si>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</si>
  <si>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</si>
  <si>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</si>
  <si>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</si>
  <si>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</si>
  <si>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</si>
  <si>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</si>
  <si>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</si>
  <si>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</si>
  <si>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</si>
  <si>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</si>
  <si>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</si>
  <si>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</si>
  <si>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</si>
  <si>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</si>
  <si>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</si>
  <si>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</si>
  <si>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</si>
  <si>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</si>
  <si>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</si>
  <si>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</si>
  <si>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</si>
  <si>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</si>
  <si>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</si>
  <si>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</si>
  <si>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</si>
  <si>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</si>
  <si>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</si>
  <si>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</si>
  <si>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</si>
  <si>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</si>
  <si>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</si>
  <si>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</si>
  <si>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</si>
  <si>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</si>
  <si>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</si>
  <si>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</si>
  <si>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</si>
  <si>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</si>
  <si>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</si>
  <si>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</si>
  <si>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</si>
  <si>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</si>
  <si>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</si>
  <si>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</si>
  <si>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</si>
  <si>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</si>
  <si>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</si>
  <si>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</si>
  <si>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</si>
  <si>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</si>
  <si>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</si>
  <si>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</si>
  <si>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</si>
  <si>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</si>
  <si>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</si>
  <si>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</si>
  <si>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</si>
  <si>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</si>
  <si>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</si>
  <si>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</si>
  <si>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</si>
  <si>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</si>
  <si>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</si>
  <si>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</si>
  <si>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</si>
  <si>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</si>
  <si>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</si>
  <si>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</si>
  <si>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</si>
  <si>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</si>
  <si>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</si>
  <si>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</si>
  <si>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</si>
  <si>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</si>
  <si>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</si>
  <si>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</si>
  <si>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</si>
  <si>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</si>
  <si>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</si>
  <si>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</si>
  <si>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</si>
  <si>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</si>
  <si>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</si>
  <si>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</si>
  <si>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</si>
  <si>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</si>
  <si>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</si>
  <si>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</si>
  <si>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</si>
  <si>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</si>
  <si>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</si>
  <si>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</si>
  <si>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</si>
  <si>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</si>
  <si>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</si>
  <si>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</si>
  <si>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</si>
  <si>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</si>
  <si>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</si>
  <si>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</si>
  <si>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</si>
  <si>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</si>
  <si>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</si>
  <si>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</si>
  <si>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</si>
  <si>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</si>
  <si>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</si>
  <si>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</si>
  <si>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</si>
  <si>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</si>
  <si>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</si>
  <si>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</si>
  <si>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</si>
  <si>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</si>
  <si>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</si>
  <si>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</si>
  <si>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</si>
  <si>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</si>
  <si>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</si>
  <si>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</si>
  <si>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</si>
  <si>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</si>
  <si>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</si>
  <si>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</si>
  <si>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</si>
  <si>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</si>
  <si>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</si>
  <si>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</si>
  <si>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</si>
  <si>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</si>
  <si>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</si>
  <si>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</si>
  <si>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</si>
  <si>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</si>
  <si>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</si>
  <si>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</si>
  <si>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</si>
  <si>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</si>
  <si>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</si>
  <si>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</si>
  <si>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</si>
  <si>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</si>
  <si>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</si>
  <si>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</si>
  <si>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</si>
  <si>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</si>
  <si>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</si>
  <si>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</si>
  <si>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</si>
  <si>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</si>
  <si>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</si>
  <si>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</si>
  <si>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</si>
  <si>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</si>
  <si>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</si>
  <si>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</si>
  <si>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</si>
  <si>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</si>
  <si>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</si>
  <si>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</si>
  <si>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</si>
  <si>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</si>
  <si>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</si>
  <si>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</si>
  <si>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</si>
  <si>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</si>
  <si>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</si>
  <si>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</si>
  <si>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</si>
  <si>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</si>
  <si>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</si>
  <si>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</si>
  <si>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</si>
  <si>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</si>
  <si>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</si>
  <si>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</si>
  <si>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</si>
  <si>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</si>
  <si>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</si>
  <si>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</si>
  <si>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</si>
  <si>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</si>
  <si>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</si>
  <si>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</si>
  <si>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</si>
  <si>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</si>
  <si>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</si>
  <si>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</si>
  <si>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</si>
  <si>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</si>
  <si>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</si>
  <si>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</si>
  <si>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</si>
  <si>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</si>
  <si>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</si>
  <si>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</si>
  <si>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</si>
  <si>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</si>
  <si>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</si>
  <si>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</si>
  <si>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</si>
  <si>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</si>
  <si>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</si>
  <si>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</si>
  <si>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</si>
  <si>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</si>
  <si>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</si>
  <si>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</si>
  <si>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</si>
  <si>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</si>
  <si>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</si>
  <si>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</si>
  <si>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</si>
  <si>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</si>
  <si>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</si>
  <si>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</si>
  <si>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</si>
  <si>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</si>
  <si>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</si>
  <si>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</si>
  <si>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</si>
  <si>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</si>
  <si>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</si>
  <si>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</si>
  <si>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</si>
  <si>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</si>
  <si>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</si>
  <si>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</si>
  <si>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</si>
  <si>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</si>
  <si>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</si>
  <si>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</si>
  <si>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</si>
  <si>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</si>
  <si>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</si>
  <si>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</si>
  <si>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</si>
  <si>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</si>
  <si>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</si>
  <si>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</si>
  <si>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</si>
  <si>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</si>
  <si>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</si>
  <si>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</si>
  <si>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</si>
  <si>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</si>
  <si>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</si>
  <si>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</si>
  <si>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</si>
  <si>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</si>
  <si>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</si>
  <si>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</si>
  <si>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</si>
  <si>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</si>
  <si>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</si>
  <si>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</si>
  <si>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</si>
  <si>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</si>
  <si>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</si>
  <si>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</si>
  <si>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</si>
  <si>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</si>
  <si>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</si>
  <si>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</si>
  <si>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</si>
  <si>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</si>
  <si>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</si>
  <si>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</si>
  <si>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</si>
  <si>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</si>
  <si>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</si>
  <si>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</si>
  <si>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</si>
  <si>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</si>
  <si>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</si>
  <si>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</si>
  <si>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</si>
  <si>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</si>
  <si>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</si>
  <si>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</si>
  <si>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</si>
  <si>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</si>
  <si>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</si>
  <si>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</si>
  <si>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</si>
  <si>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</si>
  <si>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</si>
  <si>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</si>
  <si>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</si>
  <si>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</si>
  <si>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</si>
  <si>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</si>
  <si>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</si>
  <si>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</si>
  <si>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</si>
  <si>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</si>
  <si>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</si>
  <si>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</si>
  <si>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</si>
  <si>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</si>
  <si>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</si>
  <si>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</si>
  <si>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</si>
  <si>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</si>
  <si>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</si>
  <si>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</si>
  <si>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</si>
  <si>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</si>
  <si>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</si>
  <si>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</si>
  <si>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</si>
  <si>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</si>
  <si>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</si>
  <si>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</si>
  <si>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</si>
  <si>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</si>
  <si>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</si>
  <si>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</si>
  <si>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</si>
  <si>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</si>
  <si>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</si>
  <si>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</si>
  <si>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</si>
  <si>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</si>
  <si>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</si>
  <si>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</si>
  <si>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</si>
  <si>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</si>
  <si>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</si>
  <si>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</si>
  <si>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</si>
  <si>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</si>
  <si>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</si>
  <si>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</si>
  <si>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</si>
  <si>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</si>
  <si>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</si>
  <si>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</si>
  <si>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</si>
  <si>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</si>
  <si>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</si>
  <si>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</si>
  <si>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</si>
  <si>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</si>
  <si>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</si>
  <si>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</si>
  <si>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</si>
  <si>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</si>
  <si>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</si>
  <si>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</si>
  <si>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</si>
  <si>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</si>
  <si>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</si>
  <si>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</si>
  <si>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</si>
  <si>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</si>
  <si>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</si>
  <si>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</si>
  <si>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</si>
  <si>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</si>
  <si>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</si>
  <si>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</si>
  <si>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</si>
  <si>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</si>
  <si>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</si>
  <si>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</si>
  <si>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</si>
  <si>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</si>
  <si>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</si>
  <si>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</si>
  <si>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</si>
  <si>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</si>
  <si>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</si>
  <si>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</si>
  <si>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</si>
  <si>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</si>
  <si>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</si>
  <si>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</si>
  <si>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</si>
  <si>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</si>
  <si>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</si>
  <si>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</si>
  <si>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</si>
  <si>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</si>
  <si>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</si>
  <si>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</si>
  <si>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</si>
  <si>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</si>
  <si>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</si>
  <si>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</si>
  <si>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</si>
  <si>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</si>
  <si>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</si>
  <si>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</si>
  <si>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</si>
  <si>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</si>
  <si>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</si>
  <si>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</si>
  <si>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</si>
  <si>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</si>
  <si>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</si>
  <si>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</si>
  <si>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</si>
  <si>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</si>
  <si>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</si>
  <si>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</si>
  <si>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</si>
  <si>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</si>
  <si>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</si>
  <si>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</si>
  <si>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</si>
  <si>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</si>
  <si>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</si>
  <si>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</si>
  <si>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</si>
  <si>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</si>
  <si>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</si>
  <si>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</si>
  <si>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</si>
  <si>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</si>
  <si>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</si>
  <si>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</si>
  <si>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</si>
  <si>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</si>
  <si>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</si>
  <si>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</si>
  <si>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</si>
  <si>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</si>
  <si>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</si>
  <si>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</si>
  <si>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</si>
  <si>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</si>
  <si>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</si>
  <si>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</si>
  <si>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</si>
  <si>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</si>
  <si>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</si>
  <si>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</si>
  <si>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</si>
  <si>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</si>
  <si>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</si>
  <si>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</si>
  <si>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</si>
  <si>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</si>
  <si>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</si>
  <si>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</si>
  <si>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</si>
  <si>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</si>
  <si>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</si>
  <si>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</si>
  <si>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</si>
  <si>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</si>
  <si>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</si>
  <si>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</si>
  <si>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</si>
  <si>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</si>
  <si>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</si>
  <si>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</si>
  <si>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</si>
  <si>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</si>
  <si>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</si>
  <si>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</si>
  <si>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</si>
  <si>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</si>
  <si>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</si>
  <si>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</si>
  <si>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</si>
  <si>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</si>
  <si>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</si>
  <si>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</si>
  <si>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</si>
  <si>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</si>
  <si>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</si>
  <si>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</si>
  <si>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</si>
  <si>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</si>
  <si>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</si>
  <si>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</si>
  <si>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</si>
  <si>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</si>
  <si>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</si>
  <si>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</si>
  <si>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</si>
  <si>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</si>
  <si>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</si>
  <si>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</si>
  <si>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</si>
  <si>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</si>
  <si>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</si>
  <si>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</si>
  <si>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</si>
  <si>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</si>
  <si>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</si>
  <si>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</si>
  <si>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</si>
  <si>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</si>
  <si>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</si>
  <si>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</si>
  <si>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</si>
  <si>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</si>
  <si>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</si>
  <si>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</si>
  <si>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</si>
  <si>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</si>
  <si>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</si>
  <si>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</si>
  <si>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</si>
  <si>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</si>
  <si>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</si>
  <si>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</si>
  <si>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</si>
  <si>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</si>
  <si>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</si>
  <si>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</si>
  <si>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</si>
  <si>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</si>
  <si>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</si>
  <si>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</si>
  <si>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</si>
  <si>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</si>
  <si>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</si>
  <si>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</si>
  <si>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</si>
  <si>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</si>
  <si>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</si>
  <si>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</si>
  <si>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</si>
  <si>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</si>
  <si>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</si>
  <si>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</si>
  <si>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</si>
  <si>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</si>
  <si>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</si>
  <si>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</si>
  <si>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</si>
  <si>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</si>
  <si>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</si>
  <si>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</si>
  <si>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</si>
  <si>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</si>
  <si>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</si>
  <si>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</si>
  <si>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</si>
  <si>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</si>
  <si>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</si>
  <si>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</si>
  <si>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</si>
  <si>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</si>
  <si>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</si>
  <si>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</si>
  <si>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</si>
  <si>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</si>
  <si>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</si>
  <si>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</si>
  <si>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</si>
  <si>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</si>
  <si>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</si>
  <si>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</si>
  <si>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</si>
  <si>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</si>
  <si>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</si>
  <si>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</si>
  <si>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</si>
  <si>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</si>
  <si>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</si>
  <si>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</si>
  <si>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</si>
  <si>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</si>
  <si>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</si>
  <si>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</si>
  <si>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</si>
  <si>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</si>
  <si>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</si>
  <si>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</si>
  <si>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</si>
  <si>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</si>
  <si>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</si>
  <si>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</si>
  <si>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</si>
  <si>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</si>
  <si>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</si>
  <si>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</si>
  <si>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</si>
  <si>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</si>
  <si>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</si>
  <si>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</si>
  <si>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</si>
  <si>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</si>
  <si>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</si>
  <si>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</si>
  <si>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</si>
  <si>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</si>
  <si>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</si>
  <si>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</si>
  <si>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</si>
  <si>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</si>
  <si>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</si>
  <si>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</si>
  <si>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</si>
  <si>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</si>
  <si>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</si>
  <si>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</si>
  <si>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</si>
  <si>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</si>
  <si>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</si>
  <si>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</si>
  <si>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</si>
  <si>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</si>
  <si>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</si>
  <si>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</si>
  <si>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</si>
  <si>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</si>
  <si>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</si>
  <si>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</si>
  <si>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</si>
  <si>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</si>
  <si>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</si>
  <si>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</si>
  <si>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</si>
  <si>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</si>
  <si>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</si>
  <si>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</si>
  <si>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</si>
  <si>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</si>
  <si>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</si>
  <si>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</si>
  <si>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</si>
  <si>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</si>
  <si>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</si>
  <si>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</si>
  <si>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</si>
  <si>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</si>
  <si>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</si>
  <si>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</si>
  <si>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</si>
  <si>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</si>
  <si>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</si>
  <si>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</si>
  <si>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</si>
  <si>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</si>
  <si>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</si>
  <si>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</si>
  <si>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</si>
  <si>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</si>
  <si>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</si>
  <si>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</si>
  <si>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</si>
  <si>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</si>
  <si>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</si>
  <si>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</si>
  <si>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</si>
  <si>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</si>
  <si>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</si>
  <si>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</si>
  <si>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</si>
  <si>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</si>
  <si>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</si>
  <si>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</si>
  <si>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</si>
  <si>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</si>
  <si>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</si>
  <si>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</si>
  <si>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</si>
  <si>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</si>
  <si>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</si>
  <si>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</si>
  <si>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</si>
  <si>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</si>
  <si>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</si>
  <si>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</si>
  <si>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</si>
  <si>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</si>
  <si>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</si>
  <si>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</si>
  <si>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</si>
  <si>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</si>
  <si>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</si>
  <si>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</si>
  <si>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</si>
  <si>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</si>
  <si>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</si>
  <si>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</si>
  <si>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</si>
  <si>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</si>
  <si>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</si>
  <si>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</si>
  <si>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</si>
  <si>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</si>
  <si>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</si>
  <si>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</si>
  <si>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</si>
  <si>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</si>
  <si>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</si>
  <si>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</si>
  <si>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</si>
  <si>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</si>
  <si>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</si>
  <si>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</si>
  <si>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</si>
  <si>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</si>
  <si>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</si>
  <si>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</si>
  <si>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</si>
  <si>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</si>
  <si>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</si>
  <si>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</si>
  <si>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</si>
  <si>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</si>
  <si>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</si>
  <si>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</si>
  <si>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</si>
  <si>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</si>
  <si>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</si>
  <si>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</si>
  <si>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</si>
  <si>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</si>
  <si>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</si>
  <si>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</si>
  <si>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</si>
  <si>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</si>
  <si>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</si>
  <si>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</si>
  <si>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</si>
  <si>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</si>
  <si>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</si>
  <si>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</si>
  <si>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</si>
  <si>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</si>
  <si>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</si>
  <si>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</si>
  <si>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</si>
  <si>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</si>
  <si>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</si>
  <si>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</si>
  <si>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</si>
  <si>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</si>
  <si>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</si>
  <si>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</si>
  <si>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</si>
  <si>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</si>
  <si>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</si>
  <si>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</si>
  <si>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</si>
  <si>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</si>
  <si>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</si>
  <si>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</si>
  <si>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</si>
  <si>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</si>
  <si>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</si>
  <si>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</si>
  <si>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</si>
  <si>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</si>
  <si>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</si>
  <si>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</si>
  <si>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</si>
  <si>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</si>
  <si>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</si>
  <si>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</si>
  <si>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</si>
  <si>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</si>
  <si>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</si>
  <si>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</si>
  <si>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</si>
  <si>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</si>
  <si>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</si>
  <si>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</si>
  <si>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</si>
  <si>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</si>
  <si>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</si>
  <si>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</si>
  <si>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</si>
  <si>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</si>
  <si>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</si>
  <si>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</si>
  <si>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</si>
  <si>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</si>
  <si>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</si>
  <si>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</si>
  <si>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</si>
  <si>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</si>
  <si>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</si>
  <si>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</si>
  <si>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</si>
  <si>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</si>
  <si>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</si>
  <si>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</si>
  <si>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</si>
  <si>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</si>
  <si>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</si>
  <si>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</si>
  <si>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</si>
  <si>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</si>
  <si>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</si>
  <si>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</si>
  <si>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</si>
  <si>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</si>
  <si>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</si>
  <si>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</si>
  <si>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</si>
  <si>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</si>
  <si>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</si>
  <si>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</si>
  <si>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</si>
  <si>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</si>
  <si>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</si>
  <si>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</si>
  <si>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</si>
  <si>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</si>
  <si>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</si>
  <si>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</si>
  <si>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</si>
  <si>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</si>
  <si>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</si>
  <si>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</si>
  <si>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</si>
  <si>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</si>
  <si>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</si>
  <si>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</si>
  <si>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</si>
  <si>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</si>
  <si>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</si>
  <si>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</si>
  <si>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</si>
  <si>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</si>
  <si>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</si>
  <si>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</si>
  <si>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</si>
  <si>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</si>
  <si>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</si>
  <si>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</si>
  <si>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</si>
  <si>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</si>
  <si>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</si>
  <si>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</si>
  <si>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</si>
  <si>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</si>
  <si>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</si>
  <si>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</si>
  <si>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</si>
  <si>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</si>
  <si>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</si>
  <si>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</si>
  <si>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</si>
  <si>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</si>
  <si>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</si>
  <si>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</si>
  <si>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</si>
  <si>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</si>
  <si>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</si>
  <si>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</si>
  <si>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</si>
  <si>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</si>
  <si>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</si>
  <si>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</si>
  <si>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</si>
  <si>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</si>
  <si>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</si>
  <si>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</si>
  <si>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</si>
  <si>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</si>
  <si>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</si>
  <si>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</si>
  <si>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</si>
  <si>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</si>
  <si>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</si>
  <si>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</si>
  <si>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</si>
  <si>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</si>
  <si>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</si>
  <si>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</si>
  <si>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</si>
  <si>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</si>
  <si>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</si>
  <si>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</si>
  <si>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</si>
  <si>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</si>
  <si>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</si>
  <si>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</si>
  <si>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</si>
  <si>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</si>
  <si>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</si>
  <si>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</si>
  <si>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</si>
  <si>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</si>
  <si>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</si>
  <si>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</si>
  <si>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</si>
  <si>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</si>
  <si>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</si>
  <si>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</si>
  <si>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</si>
  <si>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</si>
  <si>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</si>
  <si>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</si>
  <si>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</si>
  <si>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</si>
  <si>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</si>
  <si>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</si>
  <si>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</si>
  <si>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</si>
  <si>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</si>
  <si>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</si>
  <si>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</si>
  <si>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</si>
  <si>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</si>
  <si>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</si>
  <si>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</si>
  <si>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</si>
  <si>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</si>
  <si>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</si>
  <si>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</si>
  <si>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</si>
  <si>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</si>
  <si>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</si>
  <si>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</si>
  <si>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</si>
  <si>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</si>
  <si>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</si>
  <si>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</si>
  <si>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</si>
  <si>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</si>
  <si>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</si>
  <si>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</si>
  <si>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</si>
  <si>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</si>
  <si>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</si>
  <si>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</si>
  <si>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</si>
  <si>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</si>
  <si>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</si>
  <si>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</si>
  <si>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</si>
  <si>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</si>
  <si>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</si>
  <si>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</si>
  <si>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</si>
  <si>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</si>
  <si>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</si>
  <si>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</si>
  <si>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</si>
  <si>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</si>
  <si>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</si>
  <si>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</si>
  <si>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</si>
  <si>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</si>
  <si>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</si>
  <si>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</si>
  <si>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</si>
  <si>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</si>
  <si>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</si>
  <si>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</si>
  <si>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</si>
  <si>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</si>
  <si>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</si>
  <si>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</si>
  <si>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</si>
  <si>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</si>
  <si>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</si>
  <si>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</si>
  <si>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</si>
  <si>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</si>
  <si>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</si>
  <si>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</si>
  <si>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</si>
  <si>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</si>
  <si>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</si>
  <si>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</si>
  <si>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</si>
  <si>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</si>
  <si>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</si>
  <si>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</si>
  <si>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</si>
  <si>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</si>
  <si>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</si>
  <si>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</si>
  <si>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</si>
  <si>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</si>
  <si>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</si>
  <si>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</si>
  <si>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</si>
  <si>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</si>
  <si>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</si>
  <si>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</si>
  <si>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</si>
  <si>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</si>
  <si>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</si>
  <si>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</si>
  <si>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</si>
  <si>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</si>
  <si>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</si>
  <si>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</si>
  <si>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</si>
  <si>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</si>
  <si>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</si>
  <si>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</si>
  <si>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</si>
  <si>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</si>
  <si>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</si>
  <si>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</si>
  <si>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</si>
  <si>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</si>
  <si>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</si>
  <si>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</si>
  <si>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</si>
  <si>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</si>
  <si>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</si>
  <si>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</si>
  <si>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</si>
  <si>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</si>
  <si>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</si>
  <si>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</si>
  <si>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</si>
  <si>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</si>
  <si>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</si>
  <si>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</si>
  <si>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</si>
  <si>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</si>
  <si>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</si>
  <si>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</si>
  <si>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</si>
  <si>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</si>
  <si>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</si>
  <si>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</si>
  <si>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</si>
  <si>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</si>
  <si>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</si>
  <si>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</si>
  <si>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</si>
  <si>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</si>
  <si>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</si>
  <si>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</si>
  <si>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</si>
  <si>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</si>
  <si>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</si>
  <si>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</si>
  <si>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</si>
  <si>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</si>
  <si>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</si>
  <si>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</si>
  <si>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</si>
  <si>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</si>
  <si>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</si>
  <si>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</si>
  <si>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</si>
  <si>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</si>
  <si>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</si>
  <si>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</si>
  <si>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</si>
  <si>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</si>
  <si>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</si>
  <si>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</si>
  <si>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</si>
  <si>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</si>
  <si>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</si>
  <si>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</si>
  <si>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</si>
  <si>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</si>
  <si>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</si>
  <si>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</si>
  <si>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</si>
  <si>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</si>
  <si>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</si>
  <si>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</si>
  <si>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</si>
  <si>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</si>
  <si>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</si>
  <si>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</si>
  <si>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</si>
  <si>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</si>
  <si>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</si>
  <si>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</si>
  <si>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</si>
  <si>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</si>
  <si>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</si>
  <si>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</si>
  <si>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</si>
  <si>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</si>
  <si>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</si>
  <si>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</si>
  <si>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</si>
  <si>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</si>
  <si>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</si>
  <si>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</si>
  <si>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</si>
  <si>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</si>
  <si>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</si>
  <si>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</si>
  <si>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</si>
  <si>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</si>
  <si>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</si>
  <si>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</si>
  <si>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</si>
  <si>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</si>
  <si>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</si>
  <si>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</si>
  <si>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</si>
  <si>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</si>
  <si>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</si>
  <si>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</si>
  <si>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</si>
  <si>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</si>
  <si>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</si>
  <si>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</si>
  <si>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</si>
  <si>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</si>
  <si>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</si>
  <si>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</si>
  <si>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</si>
  <si>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</si>
  <si>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</si>
  <si>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</si>
  <si>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</si>
  <si>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</si>
  <si>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</si>
  <si>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</si>
  <si>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</si>
  <si>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</si>
  <si>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</si>
  <si>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</si>
  <si>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</si>
  <si>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</si>
  <si>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</si>
  <si>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</si>
  <si>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</si>
  <si>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</si>
  <si>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</si>
  <si>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</si>
  <si>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</si>
  <si>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</si>
  <si>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</si>
  <si>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</si>
  <si>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</si>
  <si>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</si>
  <si>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</si>
  <si>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</si>
  <si>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</si>
  <si>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</si>
  <si>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</si>
  <si>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</si>
  <si>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</si>
  <si>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</si>
  <si>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</si>
  <si>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</si>
  <si>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</si>
  <si>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</si>
  <si>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</si>
  <si>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</si>
  <si>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</si>
  <si>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</si>
  <si>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</si>
  <si>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</si>
  <si>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</si>
  <si>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</si>
  <si>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</si>
  <si>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</si>
  <si>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</si>
  <si>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</si>
  <si>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</si>
  <si>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</si>
  <si>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</si>
  <si>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</si>
  <si>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</si>
  <si>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</si>
  <si>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</si>
  <si>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</si>
  <si>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</si>
  <si>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</si>
  <si>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</si>
  <si>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</si>
  <si>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</si>
  <si>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</si>
  <si>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</si>
  <si>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</si>
  <si>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</si>
  <si>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</si>
  <si>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</si>
  <si>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</si>
  <si>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</si>
  <si>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</si>
  <si>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</si>
  <si>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</si>
  <si>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</si>
  <si>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</si>
  <si>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</si>
  <si>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</si>
  <si>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</si>
  <si>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</si>
  <si>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</si>
  <si>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</si>
  <si>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</si>
  <si>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</si>
  <si>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</si>
  <si>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</si>
  <si>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</si>
  <si>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</si>
  <si>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</si>
  <si>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</si>
  <si>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</si>
  <si>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</si>
  <si>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</si>
  <si>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</si>
  <si>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</si>
  <si>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</si>
  <si>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</si>
  <si>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</si>
  <si>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</si>
  <si>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</si>
  <si>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</si>
  <si>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</si>
  <si>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</si>
  <si>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</si>
  <si>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</si>
  <si>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</si>
  <si>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</si>
  <si>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</si>
  <si>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</si>
  <si>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</si>
  <si>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</si>
  <si>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</si>
  <si>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</si>
  <si>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</si>
  <si>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</si>
  <si>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</si>
  <si>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</si>
  <si>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</si>
  <si>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</si>
  <si>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</si>
  <si>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</si>
  <si>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</si>
  <si>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</si>
  <si>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</si>
  <si>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</si>
  <si>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</si>
  <si>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</si>
  <si>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</si>
  <si>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</si>
  <si>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</si>
  <si>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</si>
  <si>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</si>
  <si>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</si>
  <si>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</si>
  <si>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</si>
  <si>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</si>
  <si>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</si>
  <si>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</si>
  <si>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</si>
  <si>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</si>
  <si>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</si>
  <si>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</si>
  <si>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</si>
  <si>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</si>
  <si>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</si>
  <si>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</si>
  <si>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</si>
  <si>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</si>
  <si>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</si>
  <si>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</si>
  <si>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</si>
  <si>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</si>
  <si>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</si>
  <si>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</si>
  <si>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</si>
  <si>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</si>
  <si>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</si>
  <si>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</si>
  <si>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</si>
  <si>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</si>
  <si>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</si>
  <si>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</si>
  <si>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</si>
  <si>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</si>
  <si>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</si>
  <si>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</si>
  <si>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</si>
  <si>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</si>
  <si>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</si>
  <si>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</si>
  <si>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</si>
  <si>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</si>
  <si>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</si>
  <si>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</si>
  <si>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</si>
  <si>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</si>
  <si>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</si>
  <si>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</si>
  <si>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</si>
  <si>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</si>
  <si>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</si>
  <si>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</si>
  <si>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</si>
  <si>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</si>
  <si>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</si>
  <si>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</si>
  <si>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</si>
  <si>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</si>
  <si>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</si>
  <si>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</si>
  <si>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</si>
  <si>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</si>
  <si>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</si>
  <si>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</si>
  <si>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</si>
  <si>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</si>
  <si>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</si>
  <si>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</si>
  <si>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</si>
  <si>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</si>
  <si>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</si>
  <si>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</si>
  <si>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</si>
  <si>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</si>
  <si>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</si>
  <si>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</si>
  <si>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</si>
  <si>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</si>
  <si>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</si>
  <si>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</si>
  <si>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</si>
  <si>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</si>
  <si>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</si>
  <si>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</si>
  <si>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</si>
  <si>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</si>
  <si>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</si>
  <si>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</si>
  <si>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</si>
  <si>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</si>
  <si>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</si>
  <si>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</si>
  <si>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</si>
  <si>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</si>
  <si>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</si>
  <si>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</si>
  <si>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</si>
  <si>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</si>
  <si>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</si>
  <si>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</si>
  <si>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</si>
  <si>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</si>
  <si>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</si>
  <si>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</si>
  <si>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</si>
  <si>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</si>
  <si>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</si>
  <si>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</si>
  <si>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</si>
  <si>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</si>
  <si>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</si>
  <si>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</si>
  <si>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</si>
  <si>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</si>
  <si>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</si>
  <si>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</si>
  <si>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</si>
  <si>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</si>
  <si>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</si>
  <si>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</si>
  <si>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</si>
  <si>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</si>
  <si>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</si>
  <si>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</si>
  <si>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</si>
  <si>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</si>
  <si>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</si>
  <si>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</si>
  <si>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</si>
  <si>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</si>
  <si>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</si>
  <si>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</si>
  <si>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</si>
  <si>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</si>
  <si>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</si>
  <si>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</si>
  <si>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</si>
  <si>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</si>
  <si>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</si>
  <si>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</si>
  <si>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</si>
  <si>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</si>
  <si>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</si>
  <si>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</si>
  <si>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</si>
  <si>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</si>
  <si>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</si>
  <si>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</si>
  <si>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</si>
  <si>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</si>
  <si>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</si>
  <si>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</si>
  <si>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</si>
  <si>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</si>
  <si>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</si>
  <si>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</si>
  <si>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</si>
  <si>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</si>
  <si>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</si>
  <si>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</si>
  <si>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</si>
  <si>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</si>
  <si>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</si>
  <si>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</si>
  <si>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</si>
  <si>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</si>
  <si>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</si>
  <si>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</si>
  <si>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</si>
  <si>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</si>
  <si>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</si>
  <si>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</si>
  <si>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</si>
  <si>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</si>
  <si>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</si>
  <si>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</si>
  <si>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</si>
  <si>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</si>
  <si>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</si>
  <si>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</si>
  <si>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</si>
  <si>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</si>
  <si>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</si>
  <si>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</si>
  <si>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</si>
  <si>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</si>
  <si>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</si>
  <si>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</si>
  <si>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</si>
  <si>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</si>
  <si>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</si>
  <si>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</si>
  <si>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</si>
  <si>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</si>
  <si>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</si>
  <si>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</si>
  <si>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</si>
  <si>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</si>
  <si>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</si>
  <si>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</si>
  <si>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</si>
  <si>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</si>
  <si>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</si>
  <si>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</si>
  <si>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</si>
  <si>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</si>
  <si>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</si>
  <si>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</si>
  <si>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</si>
  <si>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</si>
  <si>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</si>
  <si>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</si>
  <si>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</si>
  <si>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</si>
  <si>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</si>
  <si>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</si>
  <si>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</si>
  <si>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</si>
  <si>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</si>
  <si>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</si>
  <si>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</si>
  <si>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</si>
  <si>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</si>
  <si>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</si>
  <si>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</si>
  <si>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</si>
  <si>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</si>
  <si>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</si>
  <si>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</si>
  <si>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</si>
  <si>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</si>
  <si>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</si>
  <si>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</si>
  <si>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</si>
  <si>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</si>
  <si>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</si>
  <si>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</si>
  <si>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</si>
  <si>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</si>
  <si>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</si>
  <si>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</si>
  <si>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</si>
  <si>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</si>
  <si>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</si>
  <si>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</si>
  <si>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</si>
  <si>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</si>
  <si>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</si>
  <si>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</si>
  <si>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</si>
  <si>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</si>
  <si>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</si>
  <si>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</si>
  <si>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</si>
  <si>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</si>
  <si>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</si>
  <si>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</si>
  <si>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</si>
  <si>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</si>
  <si>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</si>
  <si>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</si>
  <si>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</si>
  <si>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</si>
  <si>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</si>
  <si>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</si>
  <si>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</si>
  <si>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</si>
  <si>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</si>
  <si>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</si>
  <si>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</si>
  <si>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</si>
  <si>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</si>
  <si>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</si>
  <si>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</si>
  <si>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</si>
  <si>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</si>
  <si>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</si>
  <si>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</si>
  <si>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</si>
  <si>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</si>
  <si>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</si>
  <si>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</si>
  <si>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</si>
  <si>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</si>
  <si>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</si>
  <si>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</si>
  <si>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</si>
  <si>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</si>
  <si>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</si>
  <si>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</si>
  <si>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</si>
  <si>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</si>
  <si>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</si>
  <si>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</si>
  <si>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</si>
  <si>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</si>
  <si>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</si>
  <si>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</si>
  <si>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</si>
  <si>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</si>
  <si>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</si>
  <si>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</si>
  <si>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</si>
  <si>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</si>
  <si>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</si>
  <si>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</si>
  <si>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</si>
  <si>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</si>
  <si>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</si>
  <si>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</si>
  <si>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</si>
  <si>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</si>
  <si>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</si>
  <si>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</si>
  <si>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</si>
  <si>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</si>
  <si>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</si>
  <si>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</si>
  <si>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</si>
  <si>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</si>
  <si>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</si>
  <si>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</si>
  <si>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</si>
  <si>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</si>
  <si>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</si>
  <si>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</si>
  <si>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</si>
  <si>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</si>
  <si>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</si>
  <si>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</si>
  <si>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</si>
  <si>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</si>
  <si>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</si>
  <si>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</si>
  <si>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</si>
  <si>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</si>
  <si>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</si>
  <si>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</si>
  <si>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</si>
  <si>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</si>
  <si>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</si>
  <si>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</si>
  <si>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</si>
  <si>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</si>
  <si>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</si>
  <si>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</si>
  <si>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</si>
  <si>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</si>
  <si>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</si>
  <si>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</si>
  <si>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</si>
  <si>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</si>
  <si>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</si>
  <si>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</si>
  <si>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</si>
  <si>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</si>
  <si>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</si>
  <si>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</si>
  <si>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</si>
  <si>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</si>
  <si>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</si>
  <si>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</si>
  <si>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</si>
  <si>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</si>
  <si>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</si>
  <si>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</si>
  <si>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</si>
  <si>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</si>
  <si>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</si>
  <si>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</si>
  <si>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</si>
  <si>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</si>
  <si>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</si>
  <si>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</si>
  <si>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</si>
  <si>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</si>
  <si>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</si>
  <si>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</si>
  <si>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</si>
  <si>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</si>
  <si>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</si>
  <si>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</si>
  <si>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</si>
  <si>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</si>
  <si>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</si>
  <si>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</si>
  <si>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</si>
  <si>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</si>
  <si>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</si>
  <si>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</si>
  <si>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</si>
  <si>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</si>
  <si>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</si>
  <si>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</si>
  <si>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</si>
  <si>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</si>
  <si>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</si>
  <si>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</si>
  <si>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</si>
  <si>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</si>
  <si>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</si>
  <si>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</si>
  <si>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</si>
  <si>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</si>
  <si>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</si>
  <si>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</si>
  <si>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</si>
  <si>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</si>
  <si>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</si>
  <si>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</si>
  <si>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</si>
  <si>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</si>
  <si>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</si>
  <si>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</si>
  <si>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</si>
  <si>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</si>
  <si>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</si>
  <si>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</si>
  <si>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</si>
  <si>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</si>
  <si>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</si>
  <si>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</si>
  <si>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</si>
  <si>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</si>
  <si>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</si>
  <si>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</si>
  <si>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</si>
  <si>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</si>
  <si>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</si>
  <si>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</si>
  <si>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</si>
  <si>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</si>
  <si>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</si>
  <si>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</si>
  <si>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</si>
  <si>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</si>
  <si>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</si>
  <si>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</si>
  <si>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</si>
  <si>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</si>
  <si>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</si>
  <si>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</si>
  <si>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</si>
  <si>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</si>
  <si>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</si>
  <si>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</si>
  <si>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</si>
  <si>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</si>
  <si>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</si>
  <si>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</si>
  <si>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</si>
  <si>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</si>
  <si>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</si>
  <si>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</si>
  <si>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</si>
  <si>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</si>
  <si>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</si>
  <si>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</si>
  <si>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</si>
  <si>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</si>
  <si>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</si>
  <si>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</si>
  <si>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</si>
  <si>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</si>
  <si>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</si>
  <si>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</si>
  <si>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</si>
  <si>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</si>
  <si>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</si>
  <si>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</si>
  <si>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</si>
  <si>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</si>
  <si>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</si>
  <si>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</si>
  <si>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</si>
  <si>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</si>
  <si>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</si>
  <si>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</si>
  <si>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</si>
  <si>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</si>
  <si>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</si>
  <si>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</si>
  <si>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</si>
  <si>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</si>
  <si>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</si>
  <si>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</si>
  <si>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</si>
  <si>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</si>
  <si>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</si>
  <si>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</si>
  <si>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</si>
  <si>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</si>
  <si>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</si>
  <si>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</si>
  <si>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</si>
  <si>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</si>
  <si>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</si>
  <si>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</si>
  <si>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</si>
  <si>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</si>
  <si>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</si>
  <si>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</si>
  <si>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</si>
  <si>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</si>
  <si>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</si>
  <si>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</si>
  <si>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</si>
  <si>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</si>
  <si>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</si>
  <si>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</si>
  <si>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</si>
  <si>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</si>
  <si>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</si>
  <si>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</si>
  <si>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</si>
  <si>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</si>
  <si>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</si>
  <si>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</si>
  <si>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</si>
  <si>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</si>
  <si>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</si>
  <si>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</si>
  <si>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</si>
  <si>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</si>
  <si>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</si>
  <si>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</si>
  <si>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</si>
  <si>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</si>
  <si>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</si>
  <si>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</si>
  <si>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</si>
  <si>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</si>
  <si>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</si>
  <si>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</si>
  <si>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</si>
  <si>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</si>
  <si>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</si>
  <si>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</si>
  <si>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</si>
  <si>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</si>
  <si>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</si>
  <si>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</si>
  <si>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</si>
  <si>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</si>
  <si>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</si>
  <si>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</si>
  <si>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</si>
  <si>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</si>
  <si>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</si>
  <si>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</si>
  <si>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</si>
  <si>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</si>
  <si>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</si>
  <si>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</si>
  <si>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</si>
  <si>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</si>
  <si>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</si>
  <si>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</si>
  <si>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</si>
  <si>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</si>
  <si>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</si>
  <si>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</si>
  <si>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</si>
  <si>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</si>
  <si>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</si>
  <si>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</si>
  <si>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</si>
  <si>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</si>
  <si>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</si>
  <si>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</si>
  <si>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</si>
  <si>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</si>
  <si>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</si>
  <si>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</si>
  <si>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</si>
  <si>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</si>
  <si>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</si>
  <si>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</si>
  <si>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</si>
  <si>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</si>
  <si>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</si>
  <si>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</si>
  <si>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</si>
  <si>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</si>
  <si>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</si>
  <si>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</si>
  <si>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</si>
  <si>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</si>
  <si>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</si>
  <si>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</si>
  <si>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</si>
  <si>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</si>
  <si>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</si>
  <si>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</si>
  <si>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</si>
  <si>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</si>
  <si>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</si>
  <si>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</si>
  <si>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</si>
  <si>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</si>
  <si>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</si>
  <si>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</si>
  <si>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</si>
  <si>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</si>
  <si>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</si>
  <si>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</si>
  <si>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</si>
  <si>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</si>
  <si>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</si>
  <si>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</si>
  <si>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</si>
  <si>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</si>
  <si>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</si>
  <si>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</si>
  <si>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</si>
  <si>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</si>
  <si>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</si>
  <si>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</si>
  <si>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</si>
  <si>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</si>
  <si>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</si>
  <si>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</si>
  <si>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</si>
  <si>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</si>
  <si>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</si>
  <si>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</si>
  <si>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</si>
  <si>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</si>
  <si>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</si>
  <si>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</si>
  <si>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</si>
  <si>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</si>
  <si>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</si>
  <si>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</si>
  <si>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</si>
  <si>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</si>
  <si>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</si>
  <si>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</si>
  <si>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</si>
  <si>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</si>
  <si>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</si>
  <si>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</si>
  <si>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</si>
  <si>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</si>
  <si>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</si>
  <si>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</si>
  <si>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</si>
  <si>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</si>
  <si>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</si>
  <si>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</si>
  <si>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</si>
  <si>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</si>
  <si>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</si>
  <si>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</si>
  <si>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</si>
  <si>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</si>
  <si>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</si>
  <si>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</si>
  <si>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</si>
  <si>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</si>
  <si>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</si>
  <si>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</si>
  <si>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</si>
  <si>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</si>
  <si>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</si>
  <si>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</si>
  <si>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</si>
  <si>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</si>
  <si>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</si>
  <si>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</si>
  <si>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</si>
  <si>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</si>
  <si>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</si>
  <si>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</si>
  <si>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</si>
  <si>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</si>
  <si>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</si>
  <si>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</si>
  <si>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</si>
  <si>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</si>
  <si>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</si>
  <si>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</si>
  <si>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</si>
  <si>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</si>
  <si>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</si>
  <si>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</si>
  <si>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</si>
  <si>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</si>
  <si>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</si>
  <si>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</si>
  <si>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</si>
  <si>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</si>
  <si>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</si>
  <si>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</si>
  <si>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</si>
  <si>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</si>
  <si>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</si>
  <si>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</si>
  <si>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</si>
  <si>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</si>
  <si>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</si>
  <si>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</si>
  <si>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</si>
  <si>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</si>
  <si>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</si>
  <si>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</si>
  <si>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</si>
  <si>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</si>
  <si>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</si>
  <si>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</si>
  <si>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</si>
  <si>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</si>
  <si>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</si>
  <si>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</si>
  <si>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</si>
  <si>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</si>
  <si>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</si>
  <si>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</si>
  <si>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</si>
  <si>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</si>
  <si>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</si>
  <si>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</si>
  <si>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</si>
  <si>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</si>
  <si>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</si>
  <si>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</si>
  <si>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</si>
  <si>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</si>
  <si>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</si>
  <si>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</si>
  <si>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</si>
  <si>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</si>
  <si>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</si>
  <si>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</si>
  <si>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</si>
  <si>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</si>
  <si>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</si>
  <si>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</si>
  <si>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</si>
  <si>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</si>
  <si>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</si>
  <si>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</si>
  <si>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</si>
  <si>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</si>
  <si>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</si>
  <si>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</si>
  <si>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</si>
  <si>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</si>
  <si>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</si>
  <si>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</si>
  <si>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</si>
  <si>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</si>
  <si>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</si>
  <si>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</si>
  <si>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</si>
  <si>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</si>
  <si>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</si>
  <si>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</si>
  <si>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</si>
  <si>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</si>
  <si>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</si>
  <si>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</si>
  <si>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</si>
  <si>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</si>
  <si>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</si>
  <si>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</si>
  <si>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</si>
  <si>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</si>
  <si>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</si>
  <si>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</si>
  <si>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</si>
  <si>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</si>
  <si>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</si>
  <si>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</si>
  <si>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</si>
  <si>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</si>
  <si>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</si>
  <si>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</si>
  <si>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</si>
  <si>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</si>
  <si>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</si>
  <si>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</si>
  <si>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</si>
  <si>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</si>
  <si>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</si>
  <si>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</si>
  <si>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</si>
  <si>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</si>
  <si>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</si>
  <si>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</si>
  <si>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</si>
  <si>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</si>
  <si>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</si>
  <si>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</si>
  <si>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</si>
  <si>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</si>
  <si>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</si>
  <si>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</si>
  <si>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</si>
  <si>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</si>
  <si>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</si>
  <si>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</si>
  <si>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</si>
  <si>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</si>
  <si>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</si>
  <si>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</si>
  <si>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</si>
  <si>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</si>
  <si>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</si>
  <si>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</si>
  <si>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</si>
  <si>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</si>
  <si>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</si>
  <si>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</si>
  <si>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</si>
  <si>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</si>
  <si>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</si>
  <si>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</si>
  <si>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</si>
  <si>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</si>
  <si>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</si>
  <si>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</si>
  <si>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</si>
  <si>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</si>
  <si>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</si>
  <si>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</si>
  <si>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</si>
  <si>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</si>
  <si>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</si>
  <si>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</si>
  <si>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</si>
  <si>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</si>
  <si>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</si>
  <si>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</si>
  <si>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</si>
  <si>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</si>
  <si>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</si>
  <si>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</si>
  <si>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</si>
  <si>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</si>
  <si>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</si>
  <si>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</si>
  <si>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</si>
  <si>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</si>
  <si>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</si>
  <si>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</si>
  <si>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</si>
  <si>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</si>
  <si>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</si>
  <si>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</si>
  <si>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</si>
  <si>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</si>
  <si>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</si>
  <si>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</si>
  <si>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</si>
  <si>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</si>
  <si>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</si>
  <si>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</si>
  <si>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</si>
  <si>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</si>
  <si>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</si>
  <si>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</si>
  <si>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</si>
  <si>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</si>
  <si>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</si>
  <si>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</si>
  <si>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</si>
  <si>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</si>
  <si>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</si>
  <si>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</si>
  <si>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</si>
  <si>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</si>
  <si>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</si>
  <si>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</si>
  <si>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</si>
  <si>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</si>
  <si>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</si>
  <si>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</si>
  <si>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</si>
  <si>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</si>
  <si>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</si>
  <si>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</si>
  <si>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</si>
  <si>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</si>
  <si>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</si>
  <si>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</si>
  <si>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</si>
  <si>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</si>
  <si>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</si>
  <si>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</si>
  <si>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</si>
  <si>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</si>
  <si>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</si>
  <si>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</si>
  <si>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</si>
  <si>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</si>
  <si>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</si>
  <si>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</si>
  <si>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</si>
  <si>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</si>
  <si>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</si>
  <si>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</si>
  <si>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</si>
  <si>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</si>
  <si>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</si>
  <si>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</si>
  <si>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</si>
  <si>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</si>
  <si>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</si>
  <si>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</si>
  <si>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</si>
  <si>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</si>
  <si>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</si>
  <si>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</si>
  <si>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</si>
  <si>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</si>
  <si>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</si>
  <si>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</si>
  <si>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</si>
  <si>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</si>
  <si>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</si>
  <si>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</si>
  <si>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</si>
  <si>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</si>
  <si>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</si>
  <si>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</si>
  <si>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</si>
  <si>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</si>
  <si>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</si>
  <si>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</si>
  <si>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</si>
  <si>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</si>
  <si>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</si>
  <si>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</si>
  <si>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</si>
  <si>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</si>
  <si>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</si>
  <si>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</si>
  <si>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</si>
  <si>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</si>
  <si>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</si>
  <si>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</si>
  <si>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</si>
  <si>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</si>
  <si>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</si>
  <si>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</si>
  <si>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</si>
  <si>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</si>
  <si>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</si>
  <si>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</si>
  <si>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</si>
  <si>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</si>
  <si>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</si>
  <si>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</si>
  <si>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</si>
  <si>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</si>
  <si>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</si>
  <si>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</si>
  <si>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</si>
  <si>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</si>
  <si>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</si>
  <si>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</si>
  <si>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</si>
  <si>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</si>
  <si>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</si>
  <si>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</si>
  <si>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</si>
  <si>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</si>
  <si>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</si>
  <si>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</si>
  <si>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</si>
  <si>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</si>
  <si>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</si>
  <si>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</si>
  <si>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</si>
  <si>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</si>
  <si>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</si>
  <si>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</si>
  <si>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</si>
  <si>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</si>
  <si>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</si>
  <si>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</si>
  <si>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</si>
  <si>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</si>
  <si>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</si>
  <si>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</si>
  <si>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</si>
  <si>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</si>
  <si>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</si>
  <si>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</si>
  <si>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</si>
  <si>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</si>
  <si>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</si>
  <si>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</si>
  <si>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</si>
  <si>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</si>
  <si>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</si>
  <si>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</si>
  <si>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</si>
  <si>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</si>
  <si>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</si>
  <si>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</si>
  <si>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</si>
  <si>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</si>
  <si>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</si>
  <si>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</si>
  <si>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</si>
  <si>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</si>
  <si>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</si>
  <si>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</si>
  <si>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</si>
  <si>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</si>
  <si>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</si>
  <si>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</si>
  <si>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</si>
  <si>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</si>
  <si>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</si>
  <si>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</si>
  <si>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</si>
  <si>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</si>
  <si>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</si>
  <si>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</si>
  <si>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</si>
  <si>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</si>
  <si>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</si>
  <si>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</si>
  <si>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</si>
  <si>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</si>
  <si>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</si>
  <si>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</si>
  <si>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</si>
  <si>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</si>
  <si>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</si>
  <si>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</si>
  <si>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</si>
  <si>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</si>
  <si>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</si>
  <si>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</si>
  <si>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</si>
  <si>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</si>
  <si>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</si>
  <si>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</si>
  <si>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</si>
  <si>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</si>
  <si>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</si>
  <si>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</si>
  <si>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</si>
  <si>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</si>
  <si>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</si>
  <si>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</si>
  <si>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</si>
  <si>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</si>
  <si>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</si>
  <si>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</si>
  <si>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</si>
  <si>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</si>
  <si>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</si>
  <si>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</si>
  <si>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</si>
  <si>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</si>
  <si>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</si>
  <si>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</si>
  <si>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</si>
  <si>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</si>
  <si>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</si>
  <si>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</si>
  <si>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</si>
  <si>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</si>
  <si>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</si>
  <si>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</si>
  <si>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</si>
  <si>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</si>
  <si>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</si>
  <si>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</si>
  <si>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</si>
  <si>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</si>
  <si>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</si>
  <si>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</si>
  <si>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</si>
  <si>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</si>
  <si>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</si>
  <si>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</si>
  <si>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</si>
  <si>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</si>
  <si>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</si>
  <si>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</si>
  <si>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</si>
  <si>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</si>
  <si>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</si>
  <si>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</si>
  <si>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</si>
  <si>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</si>
  <si>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</si>
  <si>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</si>
  <si>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</si>
  <si>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</si>
  <si>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</si>
  <si>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</si>
  <si>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</si>
  <si>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</si>
  <si>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</si>
  <si>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</si>
  <si>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</si>
  <si>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</si>
  <si>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</si>
  <si>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</si>
  <si>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</si>
  <si>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</si>
  <si>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</si>
  <si>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</si>
  <si>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</si>
  <si>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</si>
  <si>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</si>
  <si>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</si>
  <si>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</si>
  <si>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</si>
  <si>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</si>
  <si>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</si>
  <si>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</si>
  <si>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</si>
  <si>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</si>
  <si>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</si>
  <si>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</si>
  <si>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</si>
  <si>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</si>
  <si>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</si>
  <si>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</si>
  <si>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</si>
  <si>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</si>
  <si>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</si>
  <si>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</si>
  <si>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</si>
  <si>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</si>
  <si>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</si>
  <si>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</si>
  <si>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</si>
  <si>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</si>
  <si>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</si>
  <si>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</si>
  <si>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</si>
  <si>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</si>
  <si>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</si>
  <si>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</si>
  <si>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</si>
  <si>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</si>
  <si>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</si>
  <si>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</si>
  <si>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</si>
  <si>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</si>
  <si>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</si>
  <si>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</si>
  <si>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</si>
  <si>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</si>
  <si>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</si>
  <si>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</si>
  <si>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</si>
  <si>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</si>
  <si>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</si>
  <si>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</si>
  <si>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</si>
  <si>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</si>
  <si>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</si>
  <si>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</si>
  <si>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</si>
  <si>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</si>
  <si>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</si>
  <si>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</si>
  <si>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</si>
  <si>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</si>
  <si>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</si>
  <si>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</si>
  <si>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</si>
  <si>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</si>
  <si>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</si>
  <si>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</si>
  <si>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</si>
  <si>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</si>
  <si>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</si>
  <si>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</si>
  <si>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</si>
  <si>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</si>
  <si>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</si>
  <si>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</si>
  <si>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</si>
  <si>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</si>
  <si>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</si>
  <si>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</si>
  <si>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</si>
  <si>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</si>
  <si>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</si>
  <si>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</si>
  <si>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</si>
  <si>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</si>
  <si>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</si>
  <si>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</si>
  <si>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</si>
  <si>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</si>
  <si>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</si>
  <si>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</si>
  <si>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</si>
  <si>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</si>
  <si>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</si>
  <si>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</si>
  <si>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</si>
  <si>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</si>
  <si>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</si>
  <si>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</si>
  <si>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</si>
  <si>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</si>
  <si>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</si>
  <si>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</si>
  <si>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</si>
  <si>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</si>
  <si>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</si>
  <si>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</si>
  <si>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</si>
  <si>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</si>
  <si>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</si>
  <si>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</si>
  <si>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</si>
  <si>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</si>
  <si>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</si>
  <si>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</si>
  <si>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</si>
  <si>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</si>
  <si>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</si>
  <si>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</si>
  <si>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</si>
  <si>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</si>
  <si>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</si>
  <si>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</si>
  <si>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</si>
  <si>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</si>
  <si>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</si>
  <si>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</si>
  <si>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</si>
  <si>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</si>
  <si>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</si>
  <si>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</si>
  <si>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</si>
  <si>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</si>
  <si>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</si>
  <si>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</si>
  <si>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</si>
  <si>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</si>
  <si>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</si>
  <si>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</si>
  <si>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</si>
  <si>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</si>
  <si>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</si>
  <si>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</si>
  <si>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</si>
  <si>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</si>
  <si>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</si>
  <si>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</si>
  <si>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</si>
  <si>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</si>
  <si>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</si>
  <si>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</si>
  <si>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</si>
  <si>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</si>
  <si>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</si>
  <si>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</si>
  <si>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</si>
  <si>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</si>
  <si>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</si>
  <si>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</si>
  <si>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</si>
  <si>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</si>
  <si>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</si>
  <si>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</si>
  <si>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</si>
  <si>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</si>
  <si>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</si>
  <si>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</si>
  <si>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</si>
  <si>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</si>
  <si>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</si>
  <si>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</si>
  <si>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</si>
  <si>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</si>
  <si>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</si>
  <si>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</si>
  <si>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</si>
  <si>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</si>
  <si>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</si>
  <si>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</si>
  <si>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</si>
  <si>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</si>
  <si>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</si>
  <si>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</si>
  <si>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</si>
  <si>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</si>
  <si>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</si>
  <si>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</si>
  <si>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</si>
  <si>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</si>
  <si>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</si>
  <si>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</si>
  <si>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</si>
  <si>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</si>
  <si>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</si>
  <si>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</si>
  <si>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</si>
  <si>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</si>
  <si>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</si>
  <si>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</si>
  <si>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</si>
  <si>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</si>
  <si>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</si>
  <si>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</si>
  <si>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</si>
  <si>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</si>
  <si>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</si>
  <si>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</si>
  <si>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</si>
  <si>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</si>
  <si>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</si>
  <si>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</si>
  <si>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</si>
  <si>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</si>
  <si>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</si>
  <si>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</si>
  <si>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</si>
  <si>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</si>
  <si>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</si>
  <si>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</si>
  <si>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</si>
  <si>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</si>
  <si>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</si>
  <si>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</si>
  <si>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</si>
  <si>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</si>
  <si>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</si>
  <si>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</si>
  <si>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</si>
  <si>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</si>
  <si>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</si>
  <si>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</si>
  <si>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</si>
  <si>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</si>
  <si>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</si>
  <si>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</si>
  <si>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</si>
  <si>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</si>
  <si>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</si>
  <si>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</si>
  <si>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</si>
  <si>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</si>
  <si>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</si>
  <si>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</si>
  <si>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</si>
  <si>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</si>
  <si>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</si>
  <si>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</si>
  <si>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</si>
  <si>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</si>
  <si>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</si>
  <si>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</si>
  <si>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</si>
  <si>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</si>
  <si>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</si>
  <si>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</si>
  <si>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</si>
  <si>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</si>
  <si>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</si>
  <si>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</si>
  <si>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</si>
  <si>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</si>
  <si>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</si>
  <si>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</si>
  <si>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</si>
  <si>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</si>
  <si>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</si>
  <si>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</si>
  <si>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</si>
  <si>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</si>
  <si>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</si>
  <si>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</si>
  <si>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</si>
  <si>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</si>
  <si>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</si>
  <si>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</si>
  <si>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</si>
  <si>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</si>
  <si>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</si>
  <si>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</si>
  <si>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</si>
  <si>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</si>
  <si>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</si>
  <si>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</si>
  <si>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</si>
  <si>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</si>
  <si>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</si>
  <si>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</si>
  <si>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</si>
  <si>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</si>
  <si>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</si>
  <si>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</si>
  <si>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</si>
  <si>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</si>
  <si>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</si>
  <si>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</si>
  <si>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</si>
  <si>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</si>
  <si>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</si>
  <si>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</si>
  <si>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</si>
  <si>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</si>
  <si>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</si>
  <si>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</si>
  <si>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</si>
  <si>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</si>
  <si>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</si>
  <si>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</si>
  <si>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</si>
  <si>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</si>
  <si>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</si>
  <si>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</si>
  <si>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</si>
  <si>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</si>
  <si>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</si>
  <si>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</si>
  <si>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</si>
  <si>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</si>
  <si>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</si>
  <si>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</si>
  <si>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</si>
  <si>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</si>
  <si>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</si>
  <si>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</si>
  <si>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</si>
  <si>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</si>
  <si>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</si>
  <si>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</si>
  <si>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</si>
  <si>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</si>
  <si>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</si>
  <si>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</si>
  <si>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</si>
  <si>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</si>
  <si>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</si>
  <si>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</si>
  <si>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</si>
  <si>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</si>
  <si>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</si>
  <si>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</si>
  <si>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</si>
  <si>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</si>
  <si>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</si>
  <si>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</si>
  <si>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</si>
  <si>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</si>
  <si>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</si>
  <si>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</si>
  <si>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</si>
  <si>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</si>
  <si>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</si>
  <si>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</si>
  <si>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</si>
  <si>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</si>
  <si>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</si>
  <si>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</si>
  <si>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</si>
  <si>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</si>
  <si>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</si>
  <si>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</si>
  <si>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</si>
  <si>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</si>
  <si>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</si>
  <si>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</si>
  <si>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</si>
  <si>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</si>
  <si>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</si>
  <si>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</si>
  <si>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</si>
  <si>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</si>
  <si>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</si>
  <si>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</si>
  <si>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</si>
  <si>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</si>
  <si>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</si>
  <si>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</si>
  <si>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</si>
  <si>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</si>
  <si>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</si>
  <si>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</si>
  <si>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</si>
  <si>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</si>
  <si>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</si>
  <si>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</si>
  <si>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</si>
  <si>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</si>
  <si>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</si>
  <si>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</si>
  <si>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</si>
  <si>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</si>
  <si>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</si>
  <si>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</si>
  <si>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</si>
  <si>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</si>
  <si>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</si>
  <si>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</si>
  <si>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</si>
  <si>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</si>
  <si>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</si>
  <si>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</si>
  <si>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</si>
  <si>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</si>
  <si>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</si>
  <si>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</si>
  <si>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</si>
  <si>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</si>
  <si>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</si>
  <si>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</si>
  <si>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</si>
  <si>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</si>
  <si>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</si>
  <si>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</si>
  <si>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</si>
  <si>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</si>
  <si>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</si>
  <si>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</si>
  <si>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</si>
  <si>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</si>
  <si>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</si>
  <si>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</si>
  <si>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</si>
  <si>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</si>
  <si>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</si>
  <si>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</si>
  <si>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</si>
  <si>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</si>
  <si>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</si>
  <si>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</si>
  <si>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</si>
  <si>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</si>
  <si>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</si>
  <si>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</si>
  <si>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</si>
  <si>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</si>
  <si>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</si>
  <si>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</si>
  <si>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</si>
  <si>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</si>
  <si>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</si>
  <si>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</si>
  <si>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</si>
  <si>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</si>
  <si>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</si>
  <si>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</si>
  <si>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</si>
  <si>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</si>
  <si>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</si>
  <si>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</si>
  <si>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</si>
  <si>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</si>
  <si>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</si>
  <si>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</si>
  <si>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</si>
  <si>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</si>
  <si>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</si>
  <si>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</si>
  <si>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</si>
  <si>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</si>
  <si>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</si>
  <si>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</si>
  <si>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</si>
  <si>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</si>
  <si>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</si>
  <si>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</si>
  <si>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</si>
  <si>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</si>
  <si>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</si>
  <si>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</si>
  <si>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</si>
  <si>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</si>
  <si>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</si>
  <si>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</si>
  <si>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</si>
  <si>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</si>
  <si>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</si>
  <si>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</si>
  <si>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</si>
  <si>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</si>
  <si>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</si>
  <si>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</si>
  <si>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</si>
  <si>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</si>
  <si>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</si>
  <si>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</si>
  <si>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</si>
  <si>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</si>
  <si>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</si>
  <si>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</si>
  <si>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</si>
  <si>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</si>
  <si>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</si>
  <si>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</si>
  <si>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</si>
  <si>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</si>
  <si>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</si>
  <si>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</si>
  <si>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</si>
  <si>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</si>
  <si>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</si>
  <si>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</si>
  <si>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</si>
  <si>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</si>
  <si>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</si>
  <si>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</si>
  <si>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</si>
  <si>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</si>
  <si>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</si>
  <si>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</si>
  <si>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</si>
  <si>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</si>
  <si>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</si>
  <si>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</si>
  <si>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</si>
  <si>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</si>
  <si>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</si>
  <si>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</si>
  <si>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</si>
  <si>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</si>
  <si>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</si>
  <si>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</si>
  <si>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</si>
  <si>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</si>
  <si>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</si>
  <si>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</si>
  <si>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</si>
  <si>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</si>
  <si>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</si>
  <si>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</si>
  <si>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</si>
  <si>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</si>
  <si>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</si>
  <si>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</si>
  <si>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</si>
  <si>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</si>
  <si>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</si>
  <si>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</si>
  <si>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</si>
  <si>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</si>
  <si>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</si>
  <si>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</si>
  <si>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</si>
  <si>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</si>
  <si>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</si>
  <si>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</si>
  <si>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</si>
  <si>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</si>
  <si>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</si>
  <si>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</si>
  <si>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</si>
  <si>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</si>
  <si>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</si>
  <si>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</si>
  <si>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</si>
  <si>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</si>
  <si>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</si>
  <si>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</si>
  <si>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</si>
  <si>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</si>
  <si>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</si>
  <si>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</si>
  <si>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</si>
  <si>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</si>
  <si>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</si>
  <si>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</si>
  <si>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</si>
  <si>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</si>
  <si>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</si>
  <si>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</si>
  <si>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</si>
  <si>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</si>
  <si>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</si>
  <si>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</si>
  <si>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</si>
  <si>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</si>
  <si>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</si>
  <si>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</si>
  <si>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</si>
  <si>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</si>
  <si>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</si>
  <si>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</si>
  <si>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</si>
  <si>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</si>
  <si>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</si>
  <si>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</si>
  <si>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</si>
  <si>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</si>
  <si>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</si>
  <si>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</si>
  <si>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</si>
  <si>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</si>
  <si>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</si>
  <si>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</si>
  <si>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</si>
  <si>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</si>
  <si>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</si>
  <si>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</si>
  <si>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</si>
  <si>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</si>
  <si>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</si>
  <si>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</si>
  <si>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</si>
  <si>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</si>
  <si>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</si>
  <si>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</si>
  <si>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</si>
  <si>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</si>
  <si>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</si>
  <si>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</si>
  <si>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</si>
  <si>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</si>
  <si>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</si>
  <si>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</si>
  <si>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</si>
  <si>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</si>
  <si>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</si>
  <si>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</si>
  <si>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</si>
  <si>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</si>
  <si>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</si>
  <si>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</si>
  <si>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</si>
  <si>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</si>
  <si>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</si>
  <si>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</si>
  <si>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</si>
  <si>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</si>
  <si>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</si>
  <si>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</si>
  <si>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</si>
  <si>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</si>
  <si>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</si>
  <si>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</si>
  <si>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</si>
  <si>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</si>
  <si>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</si>
  <si>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</si>
  <si>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</si>
  <si>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</si>
  <si>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</si>
  <si>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</si>
  <si>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</si>
  <si>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</si>
  <si>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</si>
  <si>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</si>
  <si>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</si>
  <si>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</si>
  <si>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</si>
  <si>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</si>
  <si>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</si>
  <si>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</si>
  <si>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</si>
  <si>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</si>
  <si>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</si>
  <si>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</si>
  <si>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</si>
  <si>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</si>
  <si>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</si>
  <si>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</si>
  <si>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</si>
  <si>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</si>
  <si>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</si>
  <si>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</si>
  <si>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</si>
  <si>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</si>
  <si>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</si>
  <si>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</si>
  <si>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</si>
  <si>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</si>
  <si>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</si>
  <si>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</si>
  <si>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</si>
  <si>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</si>
  <si>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</si>
  <si>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</si>
  <si>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</si>
  <si>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</si>
  <si>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</si>
  <si>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</si>
  <si>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</si>
  <si>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</si>
  <si>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</si>
  <si>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</si>
  <si>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</si>
  <si>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</si>
  <si>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</si>
  <si>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</si>
  <si>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</si>
  <si>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</si>
  <si>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</si>
  <si>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</si>
  <si>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</si>
  <si>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</si>
  <si>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</si>
  <si>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</si>
  <si>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</si>
  <si>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</si>
  <si>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</si>
  <si>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</si>
  <si>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</si>
  <si>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</si>
  <si>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</si>
  <si>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</si>
  <si>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</si>
  <si>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</si>
  <si>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</si>
  <si>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</si>
  <si>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</si>
  <si>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</si>
  <si>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</si>
  <si>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</si>
  <si>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</si>
  <si>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</si>
  <si>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</si>
  <si>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</si>
  <si>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</si>
  <si>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</si>
  <si>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</si>
  <si>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</si>
  <si>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</si>
  <si>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</si>
  <si>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</si>
  <si>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</si>
  <si>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</si>
  <si>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</si>
  <si>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</si>
  <si>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</si>
  <si>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</si>
  <si>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</si>
  <si>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</si>
  <si>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</si>
  <si>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</si>
  <si>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</si>
  <si>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</si>
  <si>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</si>
  <si>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</si>
  <si>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</si>
  <si>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</si>
  <si>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</si>
  <si>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</si>
  <si>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</si>
  <si>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</si>
  <si>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</si>
  <si>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</si>
  <si>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</si>
  <si>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</si>
  <si>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</si>
  <si>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</si>
  <si>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</si>
  <si>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</si>
  <si>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</si>
  <si>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</si>
  <si>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</si>
  <si>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</si>
  <si>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</si>
  <si>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</si>
  <si>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</si>
  <si>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</si>
  <si>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</si>
  <si>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</si>
  <si>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</si>
  <si>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</si>
  <si>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</si>
  <si>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</si>
  <si>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</si>
  <si>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</si>
  <si>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</si>
  <si>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</si>
  <si>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</si>
  <si>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</si>
  <si>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</si>
  <si>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</si>
  <si>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</si>
  <si>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</si>
  <si>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</si>
  <si>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</si>
  <si>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</si>
  <si>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</si>
  <si>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</si>
  <si>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</si>
  <si>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</si>
  <si>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</si>
  <si>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</si>
  <si>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</si>
  <si>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</si>
  <si>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</si>
  <si>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</si>
  <si>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</si>
  <si>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</si>
  <si>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</si>
  <si>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</si>
  <si>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</si>
  <si>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</si>
  <si>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</si>
  <si>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</si>
  <si>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</si>
  <si>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</si>
  <si>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</si>
  <si>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</si>
  <si>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</si>
  <si>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</si>
  <si>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</si>
  <si>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</si>
  <si>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</si>
  <si>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</si>
  <si>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</si>
  <si>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</si>
  <si>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</si>
  <si>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</si>
  <si>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</si>
  <si>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</si>
  <si>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</si>
  <si>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</si>
  <si>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</si>
  <si>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</si>
  <si>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</si>
  <si>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</si>
  <si>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</si>
  <si>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</si>
  <si>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</si>
  <si>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</si>
  <si>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</si>
  <si>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</si>
  <si>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</si>
  <si>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</si>
  <si>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</si>
  <si>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</si>
  <si>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</si>
  <si>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</si>
  <si>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</si>
  <si>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</si>
  <si>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</si>
  <si>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</si>
  <si>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</si>
  <si>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</si>
  <si>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</si>
  <si>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</si>
  <si>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</si>
  <si>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</si>
  <si>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</si>
  <si>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</si>
  <si>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</si>
  <si>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</si>
  <si>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</si>
  <si>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</si>
  <si>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</si>
  <si>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</si>
  <si>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</si>
  <si>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</si>
  <si>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</si>
  <si>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</si>
  <si>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</si>
  <si>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</si>
  <si>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</si>
  <si>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</si>
  <si>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</si>
  <si>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</si>
  <si>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</si>
  <si>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</si>
  <si>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</si>
  <si>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</si>
  <si>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</si>
  <si>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</si>
  <si>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</si>
  <si>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</si>
  <si>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</si>
  <si>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</si>
  <si>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</si>
  <si>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</si>
  <si>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</si>
  <si>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</si>
  <si>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</si>
  <si>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</si>
  <si>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</si>
  <si>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</si>
  <si>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</si>
  <si>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</si>
  <si>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</si>
  <si>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</si>
  <si>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</si>
  <si>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</si>
  <si>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</si>
  <si>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</si>
  <si>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</si>
  <si>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</si>
  <si>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</si>
  <si>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</si>
  <si>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</si>
  <si>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</si>
  <si>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</si>
  <si>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</si>
  <si>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</si>
  <si>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</si>
  <si>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</si>
  <si>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</si>
  <si>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</si>
  <si>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</si>
  <si>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</si>
  <si>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</si>
  <si>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</si>
  <si>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</si>
  <si>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</si>
  <si>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</si>
  <si>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</si>
  <si>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</si>
  <si>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</si>
  <si>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</si>
  <si>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</si>
  <si>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</si>
  <si>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</si>
  <si>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</si>
  <si>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</si>
  <si>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</si>
  <si>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</si>
  <si>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</si>
  <si>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</si>
  <si>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</si>
  <si>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</si>
  <si>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</si>
  <si>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</si>
  <si>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</si>
  <si>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</si>
  <si>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</si>
  <si>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</si>
  <si>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</si>
  <si>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</si>
  <si>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</si>
  <si>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</si>
  <si>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</si>
  <si>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</si>
  <si>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</si>
  <si>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</si>
  <si>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</si>
  <si>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</si>
  <si>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</si>
  <si>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</si>
  <si>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</si>
  <si>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</si>
  <si>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</si>
  <si>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</si>
  <si>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</si>
  <si>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</si>
  <si>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</si>
  <si>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</si>
  <si>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</si>
  <si>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</si>
  <si>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</si>
  <si>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</si>
  <si>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</si>
  <si>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</si>
  <si>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</si>
  <si>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</si>
  <si>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</si>
  <si>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</si>
  <si>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</si>
  <si>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</si>
  <si>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</si>
  <si>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</si>
  <si>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</si>
  <si>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</si>
  <si>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</si>
  <si>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</si>
  <si>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</si>
  <si>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</si>
  <si>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</si>
  <si>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</si>
  <si>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</si>
  <si>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</si>
  <si>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</si>
  <si>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</si>
  <si>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</si>
  <si>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</si>
  <si>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</si>
  <si>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</si>
  <si>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</si>
  <si>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</si>
  <si>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</si>
  <si>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</si>
  <si>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</si>
  <si>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</si>
  <si>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</si>
  <si>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</si>
  <si>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</si>
  <si>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</si>
  <si>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</si>
  <si>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</si>
  <si>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</si>
  <si>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</si>
  <si>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</si>
  <si>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</si>
  <si>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</si>
  <si>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</si>
  <si>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</si>
  <si>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</si>
  <si>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</si>
  <si>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</si>
  <si>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</si>
  <si>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</si>
  <si>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</si>
  <si>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</si>
  <si>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</si>
  <si>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</si>
  <si>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</si>
  <si>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</si>
  <si>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</si>
  <si>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</si>
  <si>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</si>
  <si>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</si>
  <si>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</si>
  <si>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</si>
  <si>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</si>
  <si>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</si>
  <si>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</si>
  <si>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</si>
  <si>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</si>
  <si>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</si>
  <si>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</si>
  <si>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</si>
  <si>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</si>
  <si>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</si>
  <si>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</si>
  <si>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</si>
  <si>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</si>
  <si>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</si>
  <si>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</si>
  <si>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</si>
  <si>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</si>
  <si>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</si>
  <si>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</si>
  <si>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</si>
  <si>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</si>
  <si>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</si>
  <si>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</si>
  <si>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</si>
  <si>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</si>
  <si>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</si>
  <si>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</si>
  <si>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</si>
  <si>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</si>
  <si>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</si>
  <si>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</si>
  <si>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</si>
  <si>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</si>
  <si>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</si>
  <si>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</si>
  <si>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</si>
  <si>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</si>
  <si>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</si>
  <si>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</si>
  <si>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</si>
  <si>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</si>
  <si>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</si>
  <si>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</si>
  <si>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</si>
  <si>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</si>
  <si>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</si>
  <si>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</si>
  <si>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</si>
  <si>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</si>
  <si>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</si>
  <si>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</si>
  <si>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</si>
  <si>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</si>
  <si>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</si>
  <si>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</si>
  <si>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</si>
  <si>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</si>
  <si>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</si>
  <si>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</si>
  <si>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</si>
  <si>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</si>
  <si>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</si>
  <si>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</si>
  <si>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</si>
  <si>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</si>
  <si>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</si>
  <si>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</si>
  <si>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</si>
  <si>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</si>
  <si>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</si>
  <si>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</si>
  <si>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</si>
  <si>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</si>
  <si>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</si>
  <si>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</si>
  <si>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</si>
  <si>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</si>
  <si>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</si>
  <si>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</si>
  <si>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</si>
  <si>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</si>
  <si>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</si>
  <si>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</si>
  <si>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</si>
  <si>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</si>
  <si>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</si>
  <si>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</si>
  <si>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</si>
  <si>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</si>
  <si>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</si>
  <si>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</si>
  <si>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</si>
  <si>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</si>
  <si>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</si>
  <si>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</si>
  <si>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</si>
  <si>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</si>
  <si>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</si>
  <si>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</si>
  <si>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</si>
  <si>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</si>
  <si>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</si>
  <si>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</si>
  <si>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</si>
  <si>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</si>
  <si>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</si>
  <si>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</si>
  <si>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</si>
  <si>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</si>
  <si>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</si>
  <si>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</si>
  <si>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</si>
  <si>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</si>
  <si>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</si>
  <si>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</si>
  <si>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</si>
  <si>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</si>
  <si>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</si>
  <si>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</si>
  <si>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</si>
  <si>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</si>
  <si>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</si>
  <si>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</si>
  <si>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</si>
  <si>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</si>
  <si>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</si>
  <si>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</si>
  <si>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</si>
  <si>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</si>
  <si>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</si>
  <si>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</si>
  <si>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</si>
  <si>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</si>
  <si>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</si>
  <si>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</si>
  <si>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</si>
  <si>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</si>
  <si>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</si>
  <si>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</si>
  <si>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</si>
  <si>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</si>
  <si>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</si>
  <si>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</si>
  <si>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</si>
  <si>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</si>
  <si>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</si>
  <si>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</si>
  <si>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</si>
  <si>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</si>
  <si>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</si>
  <si>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</si>
  <si>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</si>
  <si>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</si>
  <si>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</si>
  <si>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</si>
  <si>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</si>
  <si>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</si>
  <si>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</si>
  <si>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</si>
  <si>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</si>
  <si>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</si>
  <si>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</si>
  <si>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</si>
  <si>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</si>
  <si>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</si>
  <si>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</si>
  <si>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</si>
  <si>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</si>
  <si>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</si>
  <si>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</si>
  <si>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</si>
  <si>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</si>
  <si>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</si>
  <si>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</si>
  <si>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</si>
  <si>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</si>
  <si>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</si>
  <si>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</si>
  <si>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</si>
  <si>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</si>
  <si>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</si>
  <si>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</si>
  <si>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</si>
  <si>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</si>
  <si>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</si>
  <si>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</si>
  <si>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</si>
  <si>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</si>
  <si>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</si>
  <si>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</si>
  <si>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</si>
  <si>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</si>
  <si>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</si>
  <si>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</si>
  <si>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</si>
  <si>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</si>
  <si>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</si>
  <si>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</si>
  <si>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</si>
  <si>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</si>
  <si>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</si>
  <si>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</si>
  <si>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</si>
  <si>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</si>
  <si>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</si>
  <si>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</si>
  <si>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</si>
  <si>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</si>
  <si>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</si>
  <si>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</si>
  <si>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</si>
  <si>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</si>
  <si>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</si>
  <si>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</si>
  <si>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</si>
  <si>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</si>
  <si>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</si>
  <si>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</si>
  <si>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</si>
  <si>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</si>
  <si>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</si>
  <si>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</si>
  <si>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</si>
  <si>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</si>
  <si>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</si>
  <si>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</si>
  <si>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</si>
  <si>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</si>
  <si>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</si>
  <si>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</si>
  <si>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</si>
  <si>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</si>
  <si>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</si>
  <si>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</si>
  <si>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</si>
  <si>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</si>
  <si>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</si>
  <si>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</si>
  <si>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</si>
  <si>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</si>
  <si>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</si>
  <si>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</si>
  <si>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</si>
  <si>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</si>
  <si>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</si>
  <si>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</si>
  <si>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</si>
  <si>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</si>
  <si>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</si>
  <si>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</si>
  <si>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</si>
  <si>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</si>
  <si>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</si>
  <si>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</si>
  <si>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</si>
  <si>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</si>
  <si>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</si>
  <si>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</si>
  <si>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</si>
  <si>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</si>
  <si>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</si>
  <si>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</si>
  <si>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</si>
  <si>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</si>
  <si>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</si>
  <si>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</si>
  <si>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</si>
  <si>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</si>
  <si>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</si>
  <si>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</si>
  <si>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</si>
  <si>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</si>
  <si>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</si>
  <si>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</si>
  <si>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</si>
  <si>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</si>
  <si>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</si>
  <si>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</si>
  <si>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</si>
  <si>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</si>
  <si>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</si>
  <si>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</si>
  <si>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</si>
  <si>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</si>
  <si>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</si>
  <si>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</si>
  <si>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</si>
  <si>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</si>
  <si>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</si>
  <si>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</si>
  <si>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</si>
  <si>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</si>
  <si>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</si>
  <si>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</si>
  <si>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</si>
  <si>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</si>
  <si>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</si>
  <si>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</si>
  <si>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</si>
  <si>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</si>
  <si>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</si>
  <si>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</si>
  <si>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</si>
  <si>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</si>
  <si>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</si>
  <si>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</si>
  <si>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</si>
  <si>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</si>
  <si>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</si>
  <si>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</si>
  <si>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</si>
  <si>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</si>
  <si>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</si>
  <si>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</si>
  <si>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</si>
  <si>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</si>
  <si>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</si>
  <si>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</si>
  <si>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</si>
  <si>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</si>
  <si>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</si>
  <si>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</si>
  <si>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</si>
  <si>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</si>
  <si>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</si>
  <si>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</si>
  <si>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</si>
  <si>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</si>
  <si>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</si>
  <si>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</si>
  <si>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</si>
  <si>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</si>
  <si>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</si>
  <si>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</si>
  <si>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</si>
  <si>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</si>
  <si>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</si>
  <si>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</si>
  <si>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</si>
  <si>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</si>
  <si>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</si>
  <si>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</si>
  <si>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</si>
  <si>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</si>
  <si>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</si>
  <si>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</si>
  <si>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</si>
  <si>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</si>
  <si>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</si>
  <si>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</si>
  <si>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</si>
  <si>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</si>
  <si>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</si>
  <si>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</si>
  <si>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</si>
  <si>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</si>
  <si>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</si>
  <si>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</si>
  <si>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</si>
  <si>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</si>
  <si>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</si>
  <si>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</si>
  <si>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</si>
  <si>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</si>
  <si>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</si>
  <si>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</si>
  <si>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</si>
  <si>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</si>
  <si>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</si>
  <si>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</si>
  <si>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</si>
  <si>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</si>
  <si>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</si>
  <si>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</si>
  <si>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</si>
  <si>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</si>
  <si>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</si>
  <si>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</si>
  <si>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</si>
  <si>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</si>
  <si>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</si>
  <si>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</si>
  <si>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</si>
  <si>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</si>
  <si>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</si>
  <si>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</si>
  <si>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</si>
  <si>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</si>
  <si>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</si>
  <si>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</si>
  <si>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</si>
  <si>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</si>
  <si>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</si>
  <si>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</si>
  <si>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</si>
  <si>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</si>
  <si>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</si>
  <si>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</si>
  <si>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</si>
  <si>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</si>
  <si>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</si>
  <si>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</si>
  <si>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</si>
  <si>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</si>
  <si>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</si>
  <si>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</si>
  <si>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</si>
  <si>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</si>
  <si>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</si>
  <si>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</si>
  <si>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</si>
  <si>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</si>
  <si>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</si>
  <si>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</si>
  <si>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</si>
  <si>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</si>
  <si>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</si>
  <si>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</si>
  <si>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</si>
  <si>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</si>
  <si>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</si>
  <si>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</si>
  <si>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</si>
  <si>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</si>
  <si>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</si>
  <si>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</si>
  <si>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</si>
  <si>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</si>
  <si>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</si>
  <si>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</si>
  <si>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</si>
  <si>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</si>
  <si>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</si>
  <si>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</si>
  <si>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</si>
  <si>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</si>
  <si>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</si>
  <si>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</si>
  <si>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</si>
  <si>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</si>
  <si>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</si>
  <si>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</si>
  <si>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</si>
  <si>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</si>
  <si>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</si>
  <si>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</si>
  <si>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</si>
  <si>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</si>
  <si>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</si>
  <si>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</si>
  <si>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</si>
  <si>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</si>
  <si>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</si>
  <si>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</si>
  <si>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</si>
  <si>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</si>
  <si>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</si>
  <si>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</si>
  <si>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</si>
  <si>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</si>
  <si>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</si>
  <si>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</si>
  <si>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</si>
  <si>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</si>
  <si>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</si>
  <si>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</si>
  <si>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</si>
  <si>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</si>
  <si>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</si>
  <si>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</si>
  <si>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</si>
  <si>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</si>
  <si>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</si>
  <si>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</si>
  <si>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</si>
  <si>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</si>
  <si>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</si>
  <si>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</si>
  <si>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</si>
  <si>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</si>
  <si>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</si>
  <si>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</si>
  <si>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</si>
  <si>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</si>
  <si>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</si>
  <si>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</si>
  <si>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</si>
  <si>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</si>
  <si>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</si>
  <si>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</si>
  <si>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</si>
  <si>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</si>
  <si>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</si>
  <si>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</si>
  <si>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</si>
  <si>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</si>
  <si>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</si>
  <si>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</si>
  <si>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</si>
  <si>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</si>
  <si>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</si>
  <si>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</si>
  <si>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</si>
  <si>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</si>
  <si>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</si>
  <si>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</si>
  <si>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</si>
  <si>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</si>
  <si>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</si>
  <si>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</si>
  <si>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</si>
  <si>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</si>
  <si>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</si>
  <si>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</si>
  <si>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</si>
  <si>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</si>
  <si>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</si>
  <si>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</si>
  <si>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</si>
  <si>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</si>
  <si>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</si>
  <si>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</si>
  <si>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</si>
  <si>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</si>
  <si>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</si>
  <si>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</si>
  <si>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</si>
  <si>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</si>
  <si>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</si>
  <si>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</si>
  <si>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</si>
  <si>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</si>
  <si>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</si>
  <si>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</si>
  <si>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</si>
  <si>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</si>
  <si>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</si>
  <si>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</si>
  <si>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</si>
  <si>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</si>
  <si>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</si>
  <si>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</si>
  <si>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</si>
  <si>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</si>
  <si>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</si>
  <si>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</si>
  <si>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</si>
  <si>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</si>
  <si>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</si>
  <si>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</si>
  <si>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</si>
  <si>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</si>
  <si>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</si>
  <si>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</si>
  <si>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</si>
  <si>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</si>
  <si>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</si>
  <si>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</si>
  <si>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</si>
  <si>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</si>
  <si>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</si>
  <si>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</si>
  <si>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</si>
  <si>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</si>
  <si>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</si>
  <si>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</si>
  <si>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</si>
  <si>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</si>
  <si>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</si>
  <si>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</si>
  <si>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</si>
  <si>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</si>
  <si>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</si>
  <si>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</si>
  <si>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</si>
  <si>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</si>
  <si>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</si>
  <si>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</si>
  <si>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</si>
  <si>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</si>
  <si>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</si>
  <si>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</si>
  <si>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</si>
  <si>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</si>
  <si>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</si>
  <si>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</si>
  <si>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</si>
  <si>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</si>
  <si>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</si>
  <si>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</si>
  <si>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</si>
  <si>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</si>
  <si>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</si>
  <si>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</si>
  <si>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</si>
  <si>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</si>
  <si>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</si>
  <si>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</si>
  <si>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</si>
  <si>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</si>
  <si>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</si>
  <si>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</si>
  <si>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</si>
  <si>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</si>
  <si>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</si>
  <si>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</si>
  <si>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</si>
  <si>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</si>
  <si>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</si>
  <si>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</si>
  <si>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</si>
  <si>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</si>
  <si>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</si>
  <si>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</si>
  <si>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</si>
  <si>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</si>
  <si>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</si>
  <si>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</si>
  <si>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</si>
  <si>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</si>
  <si>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</si>
  <si>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</si>
  <si>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</si>
  <si>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</si>
  <si>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</si>
  <si>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</si>
  <si>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</si>
  <si>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</si>
  <si>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</si>
  <si>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</si>
  <si>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</si>
  <si>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</si>
  <si>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</si>
  <si>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</si>
  <si>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</si>
  <si>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</si>
  <si>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</si>
  <si>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</si>
  <si>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</si>
  <si>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</si>
  <si>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</si>
  <si>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</si>
  <si>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</si>
  <si>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</si>
  <si>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</si>
  <si>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</si>
  <si>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</si>
  <si>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</si>
  <si>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</si>
  <si>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</si>
  <si>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</si>
  <si>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</si>
  <si>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</si>
  <si>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</si>
  <si>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</si>
  <si>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</si>
  <si>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</si>
  <si>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</si>
  <si>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</si>
  <si>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</si>
  <si>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</si>
  <si>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</si>
  <si>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</si>
  <si>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</si>
  <si>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</si>
  <si>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</si>
  <si>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</si>
  <si>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</si>
  <si>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</si>
  <si>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</si>
  <si>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</si>
  <si>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</si>
  <si>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</si>
  <si>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</si>
  <si>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</si>
  <si>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</si>
  <si>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</si>
  <si>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</si>
  <si>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</si>
  <si>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</si>
  <si>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</si>
  <si>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</si>
  <si>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</si>
  <si>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</si>
  <si>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</si>
  <si>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</si>
  <si>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</si>
  <si>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</si>
  <si>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</si>
  <si>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</si>
  <si>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</si>
  <si>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</si>
  <si>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</si>
  <si>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</si>
  <si>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</si>
  <si>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</si>
  <si>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</si>
  <si>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</si>
  <si>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</si>
  <si>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</si>
  <si>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</si>
  <si>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</si>
  <si>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</si>
  <si>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</si>
  <si>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</si>
  <si>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</si>
  <si>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</si>
  <si>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</si>
  <si>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</si>
  <si>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</si>
  <si>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</si>
  <si>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</si>
  <si>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</si>
  <si>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</si>
  <si>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</si>
  <si>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</si>
  <si>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</si>
  <si>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</si>
  <si>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</si>
  <si>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</si>
  <si>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</si>
  <si>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</si>
  <si>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</si>
  <si>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</si>
  <si>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</si>
  <si>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</si>
  <si>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</si>
  <si>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</si>
  <si>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</si>
  <si>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</si>
  <si>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</si>
  <si>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</si>
  <si>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</si>
  <si>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</si>
  <si>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</si>
  <si>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</si>
  <si>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</si>
  <si>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</si>
  <si>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</si>
  <si>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</si>
  <si>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</si>
  <si>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</si>
  <si>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</si>
  <si>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</si>
  <si>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</si>
  <si>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</si>
  <si>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</si>
  <si>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</si>
  <si>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</si>
  <si>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</si>
  <si>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</si>
  <si>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</si>
  <si>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</si>
  <si>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</si>
  <si>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</si>
  <si>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</si>
  <si>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</si>
  <si>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</si>
  <si>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</si>
  <si>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</si>
  <si>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</si>
  <si>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</si>
  <si>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</si>
  <si>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</si>
  <si>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</si>
  <si>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</si>
  <si>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</si>
  <si>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</si>
  <si>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</si>
  <si>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</si>
  <si>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</si>
  <si>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</si>
  <si>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</si>
  <si>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</si>
  <si>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</si>
  <si>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</si>
  <si>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</si>
  <si>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</si>
  <si>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</si>
  <si>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</si>
  <si>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</si>
  <si>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</si>
  <si>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</si>
  <si>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</si>
  <si>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</si>
  <si>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</si>
  <si>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</si>
  <si>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</si>
  <si>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</si>
  <si>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</si>
  <si>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</si>
  <si>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</si>
  <si>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</si>
  <si>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</si>
  <si>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</si>
  <si>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</si>
  <si>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</si>
  <si>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</si>
  <si>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</si>
  <si>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</si>
  <si>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</si>
  <si>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</si>
  <si>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</si>
  <si>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</si>
  <si>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</si>
  <si>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</si>
  <si>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</si>
  <si>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</si>
  <si>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</si>
  <si>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</si>
  <si>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</si>
  <si>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</si>
  <si>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</si>
  <si>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</si>
  <si>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</si>
  <si>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</si>
  <si>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</si>
  <si>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</si>
  <si>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</si>
  <si>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</si>
  <si>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</si>
  <si>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</si>
  <si>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</si>
  <si>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</si>
  <si>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</si>
  <si>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</si>
  <si>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</si>
  <si>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</si>
  <si>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</si>
  <si>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</si>
  <si>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</si>
  <si>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</si>
  <si>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</si>
  <si>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</si>
  <si>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</si>
  <si>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</si>
  <si>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</si>
  <si>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</si>
  <si>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</si>
  <si>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</si>
  <si>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</si>
  <si>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</si>
  <si>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</si>
  <si>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</si>
  <si>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</si>
  <si>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</si>
  <si>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</si>
  <si>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</si>
  <si>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</si>
  <si>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</si>
  <si>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</si>
  <si>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</si>
  <si>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</si>
  <si>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</si>
  <si>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</si>
  <si>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</si>
  <si>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</si>
  <si>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</si>
  <si>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</si>
  <si>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</si>
  <si>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</si>
  <si>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</si>
  <si>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</si>
  <si>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</si>
  <si>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</si>
  <si>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</si>
  <si>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</si>
  <si>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</si>
  <si>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</si>
  <si>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</si>
  <si>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</si>
  <si>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</si>
  <si>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</si>
  <si>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</si>
  <si>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</si>
  <si>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</si>
  <si>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</si>
  <si>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</si>
  <si>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</si>
  <si>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</si>
  <si>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</si>
  <si>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</si>
  <si>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</si>
  <si>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</si>
  <si>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</si>
  <si>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</si>
  <si>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</si>
  <si>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</si>
  <si>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</si>
  <si>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</si>
  <si>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</si>
  <si>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</si>
  <si>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</si>
  <si>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</si>
  <si>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</si>
  <si>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</si>
  <si>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</si>
  <si>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</si>
  <si>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</si>
  <si>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</si>
  <si>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</si>
  <si>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</si>
  <si>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</si>
  <si>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</si>
  <si>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</si>
  <si>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</si>
  <si>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</si>
  <si>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</si>
  <si>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</si>
  <si>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</si>
  <si>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</si>
  <si>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</si>
  <si>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</si>
  <si>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</si>
  <si>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</si>
  <si>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</si>
  <si>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</si>
  <si>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</si>
  <si>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</si>
  <si>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</si>
  <si>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</si>
  <si>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</si>
  <si>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</si>
  <si>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</si>
  <si>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</si>
  <si>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</si>
  <si>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</si>
  <si>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</si>
  <si>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</si>
  <si>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</si>
  <si>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</si>
  <si>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</si>
  <si>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</si>
  <si>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</si>
  <si>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</si>
  <si>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</si>
  <si>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</si>
  <si>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</si>
  <si>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</si>
  <si>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</si>
  <si>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</si>
  <si>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</si>
  <si>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</si>
  <si>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</si>
  <si>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</si>
  <si>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</si>
  <si>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</si>
  <si>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</si>
  <si>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</si>
  <si>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</si>
  <si>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</si>
  <si>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</si>
  <si>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</si>
  <si>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</si>
  <si>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</si>
  <si>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</si>
  <si>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</si>
  <si>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</si>
  <si>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</si>
  <si>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</si>
  <si>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</si>
  <si>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</si>
  <si>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</si>
  <si>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</si>
  <si>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</si>
  <si>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</si>
  <si>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</si>
  <si>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</si>
  <si>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</si>
  <si>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</si>
  <si>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</si>
  <si>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</si>
  <si>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</si>
  <si>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</si>
  <si>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</si>
  <si>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</si>
  <si>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</si>
  <si>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</si>
  <si>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</si>
  <si>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</si>
  <si>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</si>
  <si>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</si>
  <si>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</si>
  <si>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</si>
  <si>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</si>
  <si>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</si>
  <si>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</si>
  <si>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</si>
  <si>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</si>
  <si>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</si>
  <si>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</si>
  <si>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</si>
  <si>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</si>
  <si>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</si>
  <si>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</si>
  <si>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</si>
  <si>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</si>
  <si>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</si>
  <si>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</si>
  <si>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</si>
  <si>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</si>
  <si>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</si>
  <si>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</si>
  <si>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</si>
  <si>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</si>
  <si>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</si>
  <si>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</si>
  <si>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</si>
  <si>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</si>
  <si>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</si>
  <si>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</si>
  <si>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</si>
  <si>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</si>
  <si>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</si>
  <si>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</si>
  <si>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</si>
  <si>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</si>
  <si>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</si>
  <si>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</si>
  <si>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</si>
  <si>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</si>
  <si>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</si>
  <si>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</si>
  <si>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</si>
  <si>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</si>
  <si>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</si>
  <si>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</si>
  <si>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</si>
  <si>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</si>
  <si>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</si>
  <si>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</si>
  <si>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</si>
  <si>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</si>
  <si>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</si>
  <si>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</si>
  <si>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</si>
  <si>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</si>
  <si>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</si>
  <si>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</si>
  <si>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</si>
  <si>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</si>
  <si>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</si>
  <si>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</si>
  <si>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</si>
  <si>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</si>
  <si>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</si>
  <si>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</si>
  <si>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</si>
  <si>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</si>
  <si>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</si>
  <si>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</si>
  <si>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</si>
  <si>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</si>
  <si>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</si>
  <si>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</si>
  <si>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</si>
  <si>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</si>
  <si>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</si>
  <si>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</si>
  <si>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</si>
  <si>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</si>
  <si>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</si>
  <si>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</si>
  <si>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</si>
  <si>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</si>
  <si>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</si>
  <si>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</si>
  <si>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</si>
  <si>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</si>
  <si>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</si>
  <si>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</si>
  <si>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</si>
  <si>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</si>
  <si>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</si>
  <si>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</si>
  <si>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</si>
  <si>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</si>
  <si>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</si>
  <si>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</si>
  <si>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</si>
  <si>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</si>
  <si>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</si>
  <si>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</si>
  <si>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</si>
  <si>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</si>
  <si>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</si>
  <si>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</si>
  <si>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</si>
  <si>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</si>
  <si>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</si>
  <si>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</si>
  <si>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</si>
  <si>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</si>
  <si>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</si>
  <si>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</si>
  <si>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</si>
  <si>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</si>
  <si>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</si>
  <si>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</si>
  <si>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</si>
  <si>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</si>
  <si>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</si>
  <si>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</si>
  <si>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</si>
  <si>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</si>
  <si>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</si>
  <si>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</si>
  <si>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</si>
  <si>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</si>
  <si>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</si>
  <si>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</si>
  <si>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</si>
  <si>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</si>
  <si>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</si>
  <si>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</si>
  <si>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</si>
  <si>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</si>
  <si>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</si>
  <si>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</si>
  <si>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</si>
  <si>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</si>
  <si>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</si>
  <si>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</si>
  <si>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</si>
  <si>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</si>
  <si>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</si>
  <si>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</si>
  <si>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</si>
  <si>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</si>
  <si>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</si>
  <si>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</si>
  <si>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</si>
  <si>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</si>
  <si>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</si>
  <si>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</si>
  <si>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</si>
  <si>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</si>
  <si>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</si>
  <si>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</si>
  <si>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</si>
  <si>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</si>
  <si>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</si>
  <si>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</si>
  <si>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</si>
  <si>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</si>
  <si>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</si>
  <si>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</si>
  <si>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</si>
  <si>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</si>
  <si>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</si>
  <si>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</si>
  <si>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</si>
  <si>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</si>
  <si>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</si>
  <si>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</si>
  <si>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</si>
  <si>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</si>
  <si>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</si>
  <si>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</si>
  <si>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</si>
  <si>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</si>
  <si>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</si>
  <si>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</si>
  <si>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</si>
  <si>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</si>
  <si>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</si>
  <si>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</si>
  <si>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</si>
  <si>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</si>
  <si>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</si>
  <si>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</si>
  <si>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</si>
  <si>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</si>
  <si>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</si>
  <si>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</si>
  <si>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</si>
  <si>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</si>
  <si>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</si>
  <si>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</si>
  <si>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</si>
  <si>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</si>
  <si>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</si>
  <si>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</si>
  <si>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</si>
  <si>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</si>
  <si>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</si>
  <si>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</si>
  <si>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</si>
  <si>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</si>
  <si>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</si>
  <si>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</si>
  <si>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</si>
  <si>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</si>
  <si>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</si>
  <si>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</si>
  <si>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</si>
  <si>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</si>
  <si>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</si>
  <si>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</si>
  <si>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</si>
  <si>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</si>
  <si>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</si>
  <si>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</si>
  <si>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</si>
  <si>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</si>
  <si>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</si>
  <si>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</si>
  <si>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</si>
  <si>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</si>
  <si>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</si>
  <si>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</si>
  <si>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</si>
  <si>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</si>
  <si>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</si>
  <si>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</si>
  <si>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</si>
  <si>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</si>
  <si>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</si>
  <si>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</si>
  <si>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</si>
  <si>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</si>
  <si>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</si>
  <si>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</si>
  <si>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</si>
  <si>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</si>
  <si>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</si>
  <si>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</si>
  <si>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</si>
  <si>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</si>
  <si>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</si>
  <si>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</si>
  <si>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</si>
  <si>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</si>
  <si>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</si>
  <si>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</si>
  <si>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</si>
  <si>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</si>
  <si>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</si>
  <si>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</si>
  <si>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</si>
  <si>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</si>
  <si>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</si>
  <si>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</si>
  <si>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</si>
  <si>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</si>
  <si>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</si>
  <si>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</si>
  <si>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</si>
  <si>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</si>
  <si>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</si>
  <si>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</si>
  <si>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</si>
  <si>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</si>
  <si>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</si>
  <si>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</si>
  <si>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</si>
  <si>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</si>
  <si>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</si>
  <si>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</si>
  <si>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</si>
  <si>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</si>
  <si>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</si>
  <si>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</si>
  <si>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</si>
  <si>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</si>
  <si>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</si>
  <si>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</si>
  <si>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</si>
  <si>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</si>
  <si>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</si>
  <si>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</si>
  <si>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</si>
  <si>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</si>
  <si>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</si>
  <si>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</si>
  <si>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</si>
  <si>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</si>
  <si>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</si>
  <si>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</si>
  <si>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</si>
  <si>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</si>
  <si>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</si>
  <si>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</si>
  <si>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</si>
  <si>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</si>
  <si>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</si>
  <si>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</si>
  <si>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</si>
  <si>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</si>
  <si>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</si>
  <si>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</si>
  <si>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</si>
  <si>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</si>
  <si>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</si>
  <si>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</si>
  <si>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</si>
  <si>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</si>
  <si>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</si>
  <si>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</si>
  <si>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</si>
  <si>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</si>
  <si>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</si>
  <si>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</si>
  <si>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</si>
  <si>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</si>
  <si>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</si>
  <si>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</si>
  <si>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</si>
  <si>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</si>
  <si>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</si>
  <si>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</si>
  <si>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</si>
  <si>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</si>
  <si>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</si>
  <si>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</si>
  <si>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</si>
  <si>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</si>
  <si>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</si>
  <si>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</si>
  <si>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</si>
  <si>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</si>
  <si>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</si>
  <si>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</si>
  <si>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</si>
  <si>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</si>
  <si>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</si>
  <si>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</si>
  <si>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</si>
  <si>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</si>
  <si>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</si>
  <si>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</si>
  <si>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</si>
  <si>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</si>
  <si>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</si>
  <si>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</si>
  <si>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</si>
  <si>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</si>
  <si>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</si>
  <si>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</si>
  <si>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</si>
  <si>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</si>
  <si>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</si>
  <si>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</si>
  <si>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</si>
  <si>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</si>
  <si>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</si>
  <si>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</si>
  <si>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</si>
  <si>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</si>
  <si>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</si>
  <si>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</si>
  <si>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</si>
  <si>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</si>
  <si>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</si>
  <si>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</si>
  <si>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</si>
  <si>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</si>
  <si>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</si>
  <si>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</si>
  <si>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</si>
  <si>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</si>
  <si>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</si>
  <si>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</si>
  <si>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</si>
  <si>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</si>
  <si>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</si>
  <si>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</si>
  <si>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</si>
  <si>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</si>
  <si>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</si>
  <si>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</si>
  <si>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</si>
  <si>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</si>
  <si>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</si>
  <si>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</si>
  <si>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</si>
  <si>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</si>
  <si>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</si>
  <si>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</si>
  <si>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</si>
  <si>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</si>
  <si>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</si>
  <si>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</si>
  <si>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</si>
  <si>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</si>
  <si>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</si>
  <si>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</si>
  <si>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</si>
  <si>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</si>
  <si>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</si>
  <si>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</si>
  <si>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</si>
  <si>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</si>
  <si>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</si>
  <si>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</si>
  <si>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</si>
  <si>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</si>
  <si>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</si>
  <si>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</si>
  <si>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</si>
  <si>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</si>
  <si>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</si>
  <si>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</si>
  <si>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</si>
  <si>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</si>
  <si>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</si>
  <si>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</si>
  <si>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</si>
  <si>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</si>
  <si>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</si>
  <si>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</si>
  <si>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</si>
  <si>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</si>
  <si>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</si>
  <si>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</si>
  <si>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</si>
  <si>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</si>
  <si>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</si>
  <si>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</si>
  <si>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</si>
  <si>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</si>
  <si>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</si>
  <si>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</si>
  <si>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</si>
  <si>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</si>
  <si>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</si>
  <si>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</si>
  <si>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</si>
  <si>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</si>
  <si>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</si>
  <si>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</si>
  <si>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</si>
  <si>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</si>
  <si>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</si>
  <si>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</si>
  <si>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</si>
  <si>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</si>
  <si>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</si>
  <si>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</si>
  <si>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</si>
  <si>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</si>
  <si>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</si>
  <si>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</si>
  <si>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</si>
  <si>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</si>
  <si>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</si>
  <si>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</si>
  <si>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</si>
  <si>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</si>
  <si>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</si>
  <si>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</si>
  <si>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</si>
  <si>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</si>
  <si>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</si>
  <si>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</si>
  <si>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</si>
  <si>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</si>
  <si>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</si>
  <si>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</si>
  <si>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</si>
  <si>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</si>
  <si>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</si>
  <si>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</si>
  <si>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</si>
  <si>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</si>
  <si>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</si>
  <si>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</si>
  <si>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</si>
  <si>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</si>
  <si>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</si>
  <si>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</si>
  <si>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</si>
  <si>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</si>
  <si>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</si>
  <si>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</si>
  <si>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</si>
  <si>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</si>
  <si>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</si>
  <si>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</si>
  <si>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</si>
  <si>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</si>
  <si>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</si>
  <si>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</si>
  <si>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</si>
  <si>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</si>
  <si>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</si>
  <si>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</si>
  <si>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</si>
  <si>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</si>
  <si>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</si>
  <si>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</si>
  <si>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</si>
  <si>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</si>
  <si>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</si>
  <si>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</si>
  <si>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</si>
  <si>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</si>
  <si>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</si>
  <si>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</si>
  <si>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</si>
  <si>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</si>
  <si>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</si>
  <si>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</si>
  <si>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</si>
  <si>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</si>
  <si>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</si>
  <si>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</si>
  <si>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</si>
  <si>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</si>
  <si>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</si>
  <si>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</si>
  <si>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</si>
  <si>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</si>
  <si>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</si>
  <si>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</si>
  <si>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</si>
  <si>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</si>
  <si>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</si>
  <si>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</si>
  <si>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</si>
  <si>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</si>
  <si>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</si>
  <si>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</si>
  <si>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</si>
  <si>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</si>
  <si>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</si>
  <si>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</si>
  <si>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</si>
  <si>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</si>
  <si>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</si>
  <si>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</si>
  <si>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</si>
  <si>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</si>
  <si>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</si>
  <si>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</si>
  <si>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</si>
  <si>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</si>
  <si>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</si>
  <si>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</si>
  <si>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</si>
  <si>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</si>
  <si>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</si>
  <si>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</si>
  <si>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</si>
  <si>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</si>
  <si>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</si>
  <si>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</si>
  <si>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</si>
  <si>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</si>
  <si>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</si>
  <si>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</si>
  <si>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</si>
  <si>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</si>
  <si>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</si>
  <si>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</si>
  <si>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</si>
  <si>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</si>
  <si>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</si>
  <si>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</si>
  <si>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</si>
  <si>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</si>
  <si>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</si>
  <si>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</si>
  <si>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</si>
  <si>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</si>
  <si>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</si>
  <si>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</si>
  <si>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</si>
  <si>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</si>
  <si>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</si>
  <si>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</si>
  <si>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</si>
  <si>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</si>
  <si>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</si>
  <si>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</si>
  <si>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</si>
  <si>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</si>
  <si>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</si>
  <si>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</si>
  <si>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</si>
  <si>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</si>
  <si>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</si>
  <si>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</si>
  <si>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</si>
  <si>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</si>
  <si>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</si>
  <si>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</si>
  <si>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</si>
  <si>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</si>
  <si>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</si>
  <si>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</si>
  <si>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</si>
  <si>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</si>
  <si>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</si>
  <si>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</si>
  <si>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</si>
  <si>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</si>
  <si>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</si>
  <si>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</si>
  <si>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</si>
  <si>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</si>
  <si>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</si>
  <si>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</si>
  <si>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</si>
  <si>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</si>
  <si>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</si>
  <si>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</si>
  <si>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</si>
  <si>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</si>
  <si>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</si>
  <si>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</si>
  <si>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</si>
  <si>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</si>
  <si>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</si>
  <si>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</si>
  <si>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</si>
  <si>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</si>
  <si>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</si>
  <si>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</si>
  <si>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</si>
  <si>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</si>
  <si>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</si>
  <si>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</si>
  <si>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</si>
  <si>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</si>
  <si>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</si>
  <si>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</si>
  <si>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</si>
  <si>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</si>
  <si>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</si>
  <si>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</si>
  <si>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</si>
  <si>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</si>
  <si>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</si>
  <si>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</si>
  <si>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</si>
  <si>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</si>
  <si>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</si>
  <si>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</si>
  <si>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</si>
  <si>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</si>
  <si>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</si>
  <si>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</si>
  <si>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</si>
  <si>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</si>
  <si>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</si>
  <si>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</si>
  <si>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</si>
  <si>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</si>
  <si>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</si>
  <si>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</si>
  <si>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</si>
  <si>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</si>
  <si>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</si>
  <si>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</si>
  <si>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</si>
  <si>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</si>
  <si>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</si>
  <si>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</si>
  <si>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</si>
  <si>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</si>
  <si>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</si>
  <si>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</si>
  <si>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</si>
  <si>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</si>
  <si>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</si>
  <si>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</si>
  <si>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</si>
  <si>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</si>
  <si>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</si>
  <si>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</si>
  <si>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</si>
  <si>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</si>
  <si>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</si>
  <si>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</si>
  <si>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</si>
  <si>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</si>
  <si>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</si>
  <si>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</si>
  <si>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</si>
  <si>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</si>
  <si>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</si>
  <si>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</si>
  <si>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</si>
  <si>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</si>
  <si>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</si>
  <si>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</si>
  <si>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</si>
  <si>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</si>
  <si>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</si>
  <si>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</si>
  <si>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</si>
  <si>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</si>
  <si>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</si>
  <si>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</si>
  <si>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</si>
  <si>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</si>
  <si>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</si>
  <si>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</si>
  <si>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</si>
  <si>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</si>
  <si>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</si>
  <si>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</si>
  <si>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</si>
  <si>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</si>
  <si>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</si>
  <si>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</si>
  <si>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</si>
  <si>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</si>
  <si>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</si>
  <si>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</si>
  <si>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</si>
  <si>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</si>
  <si>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</si>
  <si>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</si>
  <si>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</si>
  <si>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</si>
  <si>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</si>
  <si>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</si>
  <si>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</si>
  <si>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</si>
  <si>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</si>
  <si>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</si>
  <si>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</si>
  <si>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</si>
  <si>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</si>
  <si>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</si>
  <si>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</si>
  <si>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</si>
  <si>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</si>
  <si>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</si>
  <si>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</si>
  <si>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</si>
  <si>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</si>
  <si>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</si>
  <si>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</si>
  <si>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</si>
  <si>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</si>
  <si>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</si>
  <si>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</si>
  <si>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</si>
  <si>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</si>
  <si>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</si>
  <si>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</si>
  <si>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</si>
  <si>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</si>
  <si>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</si>
  <si>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</si>
  <si>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</si>
  <si>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</si>
  <si>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</si>
  <si>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</si>
  <si>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</si>
  <si>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</si>
  <si>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</si>
  <si>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</si>
  <si>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</si>
  <si>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</si>
  <si>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</si>
  <si>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</si>
  <si>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</si>
  <si>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</si>
  <si>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</si>
  <si>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</si>
  <si>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</si>
  <si>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</si>
  <si>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</si>
  <si>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</si>
  <si>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</si>
  <si>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</si>
  <si>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</si>
  <si>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</si>
  <si>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</si>
  <si>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</si>
  <si>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</si>
  <si>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</si>
  <si>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</si>
  <si>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</si>
  <si>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</si>
  <si>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</si>
  <si>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</si>
  <si>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</si>
  <si>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</si>
  <si>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</si>
  <si>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</si>
  <si>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</si>
  <si>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</si>
  <si>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</si>
  <si>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</si>
  <si>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</si>
  <si>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</si>
  <si>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</si>
  <si>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</si>
  <si>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</si>
  <si>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</si>
  <si>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</si>
  <si>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</si>
  <si>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</si>
  <si>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</si>
  <si>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</si>
  <si>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</si>
  <si>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</si>
  <si>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</si>
  <si>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</si>
  <si>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</si>
  <si>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</si>
  <si>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</si>
  <si>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</si>
  <si>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</si>
  <si>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</si>
  <si>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</si>
  <si>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</si>
  <si>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</si>
  <si>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</si>
  <si>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</si>
  <si>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</si>
  <si>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</si>
  <si>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</si>
  <si>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</si>
  <si>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</si>
  <si>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</si>
  <si>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</si>
  <si>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</si>
  <si>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</si>
  <si>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</si>
  <si>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</si>
  <si>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</si>
  <si>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</si>
  <si>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</si>
  <si>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</si>
  <si>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</si>
  <si>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</si>
  <si>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</si>
  <si>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</si>
  <si>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</si>
  <si>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</si>
  <si>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</si>
  <si>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</si>
  <si>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</si>
  <si>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</si>
  <si>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</si>
  <si>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</si>
  <si>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</si>
  <si>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</si>
  <si>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</si>
  <si>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</si>
  <si>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</si>
  <si>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</si>
  <si>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</si>
  <si>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</si>
  <si>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</si>
  <si>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</si>
  <si>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</si>
  <si>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</si>
  <si>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</si>
  <si>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</si>
  <si>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</si>
  <si>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</si>
  <si>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</si>
  <si>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</si>
  <si>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</si>
  <si>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</si>
  <si>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</si>
  <si>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</si>
  <si>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</si>
  <si>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</si>
  <si>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</si>
  <si>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</si>
  <si>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</si>
  <si>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</si>
  <si>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</si>
  <si>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</si>
  <si>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</si>
  <si>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</si>
  <si>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</si>
  <si>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</si>
  <si>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</si>
  <si>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</si>
  <si>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</si>
  <si>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</si>
  <si>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</si>
  <si>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</si>
  <si>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</si>
  <si>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</si>
  <si>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</si>
  <si>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</si>
  <si>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</si>
  <si>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</si>
  <si>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</si>
  <si>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</si>
  <si>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</si>
  <si>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</si>
  <si>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</si>
  <si>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</si>
  <si>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</si>
  <si>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</si>
  <si>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</si>
  <si>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</si>
  <si>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</si>
  <si>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</si>
  <si>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</si>
  <si>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</si>
  <si>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</si>
  <si>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</si>
  <si>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</si>
  <si>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</si>
  <si>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</si>
  <si>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</si>
  <si>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</si>
  <si>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</si>
  <si>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</si>
  <si>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</si>
  <si>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</si>
  <si>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</si>
  <si>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</si>
  <si>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</si>
  <si>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</si>
  <si>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</si>
  <si>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</si>
  <si>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</si>
  <si>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</si>
  <si>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</si>
  <si>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</si>
  <si>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</si>
  <si>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</si>
  <si>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</si>
  <si>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</si>
  <si>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</si>
  <si>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</si>
  <si>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</si>
  <si>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</si>
  <si>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</si>
  <si>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</si>
  <si>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</si>
  <si>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</si>
  <si>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</si>
  <si>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</si>
  <si>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</si>
  <si>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</si>
  <si>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</si>
  <si>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</si>
  <si>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</si>
  <si>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</si>
  <si>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</si>
  <si>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</si>
  <si>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</si>
  <si>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</si>
  <si>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</si>
  <si>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</si>
  <si>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</si>
  <si>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</si>
  <si>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</si>
  <si>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</si>
  <si>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</si>
  <si>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</si>
  <si>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</si>
  <si>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</si>
  <si>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</si>
  <si>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</si>
  <si>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</si>
  <si>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</si>
  <si>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</si>
  <si>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</si>
  <si>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</si>
  <si>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</si>
  <si>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</si>
  <si>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</si>
  <si>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</si>
  <si>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</si>
  <si>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</si>
  <si>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</si>
  <si>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</si>
  <si>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</si>
  <si>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</si>
  <si>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</si>
  <si>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</si>
  <si>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</si>
  <si>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</si>
  <si>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</si>
  <si>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</si>
  <si>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</si>
  <si>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</si>
  <si>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</si>
  <si>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</si>
  <si>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</si>
  <si>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</si>
  <si>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</si>
  <si>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</si>
  <si>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</si>
  <si>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</si>
  <si>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</si>
  <si>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</si>
  <si>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</si>
  <si>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</si>
  <si>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</si>
  <si>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</si>
  <si>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</si>
  <si>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</si>
  <si>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</si>
  <si>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</si>
  <si>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</si>
  <si>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</si>
  <si>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</si>
  <si>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</si>
  <si>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</si>
  <si>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</si>
  <si>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</si>
  <si>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</si>
  <si>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</si>
  <si>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</si>
  <si>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</si>
  <si>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</si>
  <si>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</si>
  <si>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</si>
  <si>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</si>
  <si>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</si>
  <si>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</si>
  <si>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</si>
  <si>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</si>
  <si>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</si>
  <si>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</si>
  <si>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</si>
  <si>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</si>
  <si>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</si>
  <si>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</si>
  <si>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</si>
  <si>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</si>
  <si>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</si>
  <si>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</si>
  <si>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</si>
  <si>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</si>
  <si>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</si>
  <si>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</si>
  <si>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</si>
  <si>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</si>
  <si>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</si>
  <si>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</si>
  <si>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</si>
  <si>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</si>
  <si>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</si>
  <si>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</si>
  <si>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</si>
  <si>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</si>
  <si>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</si>
  <si>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</si>
  <si>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</si>
  <si>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</si>
  <si>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</si>
  <si>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</si>
  <si>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</si>
  <si>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</si>
  <si>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</si>
  <si>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</si>
  <si>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</si>
  <si>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</si>
  <si>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</si>
  <si>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</si>
  <si>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</si>
  <si>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</si>
  <si>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</si>
  <si>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</si>
  <si>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</si>
  <si>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</si>
  <si>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</si>
  <si>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</si>
  <si>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</si>
  <si>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</si>
  <si>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</si>
  <si>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</si>
  <si>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</si>
  <si>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</si>
  <si>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</si>
  <si>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</si>
  <si>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</si>
  <si>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</si>
  <si>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</si>
  <si>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</si>
  <si>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</si>
  <si>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</si>
  <si>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</si>
  <si>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</si>
  <si>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</si>
  <si>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</si>
  <si>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</si>
  <si>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</si>
  <si>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</si>
  <si>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</si>
  <si>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</si>
  <si>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</si>
  <si>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</si>
  <si>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</si>
  <si>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</si>
  <si>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</si>
  <si>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</si>
  <si>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</si>
  <si>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</si>
  <si>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</si>
  <si>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</si>
  <si>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</si>
  <si>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</si>
  <si>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</si>
  <si>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</si>
  <si>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</si>
  <si>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</si>
  <si>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</si>
  <si>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</si>
  <si>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</si>
  <si>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</si>
  <si>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</si>
  <si>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</si>
  <si>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</si>
  <si>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</si>
  <si>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</si>
  <si>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</si>
  <si>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</si>
  <si>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</si>
  <si>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</si>
  <si>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</si>
  <si>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</si>
  <si>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</si>
  <si>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</si>
  <si>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</si>
  <si>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</si>
  <si>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</si>
  <si>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</si>
  <si>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</si>
  <si>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</si>
  <si>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</si>
  <si>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</si>
  <si>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</si>
  <si>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</si>
  <si>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</si>
  <si>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</si>
  <si>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</si>
  <si>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</si>
  <si>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</si>
  <si>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</si>
  <si>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</si>
  <si>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</si>
  <si>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</si>
  <si>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</si>
  <si>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</si>
  <si>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</si>
  <si>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</si>
  <si>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</si>
  <si>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</si>
  <si>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</si>
  <si>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</si>
  <si>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</si>
  <si>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</si>
  <si>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</si>
  <si>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</si>
  <si>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</si>
  <si>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</si>
  <si>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</si>
  <si>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</si>
  <si>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</si>
  <si>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</si>
  <si>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</si>
  <si>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</si>
  <si>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</si>
  <si>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</si>
  <si>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</si>
  <si>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</si>
  <si>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</si>
  <si>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</si>
  <si>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</si>
  <si>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</si>
  <si>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</si>
  <si>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</si>
  <si>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</si>
  <si>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</si>
  <si>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</si>
  <si>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</si>
  <si>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</si>
  <si>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</si>
  <si>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</si>
  <si>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</si>
  <si>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</si>
  <si>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</si>
  <si>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</si>
  <si>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</si>
  <si>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</si>
  <si>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</si>
  <si>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</si>
  <si>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</si>
  <si>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</si>
  <si>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</si>
  <si>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</si>
  <si>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</si>
  <si>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</si>
  <si>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</si>
  <si>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</si>
  <si>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</si>
  <si>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</si>
  <si>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</si>
  <si>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</si>
  <si>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</si>
  <si>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</si>
  <si>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</si>
  <si>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</si>
  <si>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</si>
  <si>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</si>
  <si>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</si>
  <si>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</si>
  <si>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</si>
  <si>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</si>
  <si>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</si>
  <si>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</si>
  <si>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</si>
  <si>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</si>
  <si>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</si>
  <si>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</si>
  <si>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</si>
  <si>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</si>
  <si>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</si>
  <si>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</si>
  <si>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</si>
  <si>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</si>
  <si>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</si>
  <si>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</si>
  <si>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</si>
  <si>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</si>
  <si>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</si>
  <si>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</si>
  <si>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</si>
  <si>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</si>
  <si>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</si>
  <si>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</si>
  <si>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</si>
  <si>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</si>
  <si>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</si>
  <si>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</si>
  <si>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</si>
  <si>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</si>
  <si>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</si>
  <si>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</si>
  <si>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</si>
  <si>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</si>
  <si>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</si>
  <si>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</si>
  <si>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</si>
  <si>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</si>
  <si>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</si>
  <si>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</si>
  <si>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</si>
  <si>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</si>
  <si>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</si>
  <si>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</si>
  <si>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</si>
  <si>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</si>
  <si>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</si>
  <si>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</si>
  <si>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</si>
  <si>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</si>
  <si>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</si>
  <si>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</si>
  <si>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</si>
  <si>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</si>
  <si>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</si>
  <si>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</si>
  <si>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</si>
  <si>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</si>
  <si>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</si>
  <si>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</si>
  <si>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</si>
  <si>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</si>
  <si>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</si>
  <si>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</si>
  <si>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</si>
  <si>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</si>
  <si>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</si>
  <si>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</si>
  <si>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</si>
  <si>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</si>
  <si>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</si>
  <si>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</si>
  <si>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</si>
  <si>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</si>
  <si>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</si>
  <si>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</si>
  <si>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</si>
  <si>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</si>
  <si>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</si>
  <si>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</si>
  <si>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</si>
  <si>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</si>
  <si>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</si>
  <si>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</si>
  <si>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</si>
  <si>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</si>
  <si>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</si>
  <si>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</si>
  <si>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</si>
  <si>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</si>
  <si>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</si>
  <si>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</si>
  <si>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</si>
  <si>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</si>
  <si>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</si>
  <si>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</si>
  <si>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</si>
  <si>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</si>
  <si>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</si>
  <si>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</si>
  <si>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</si>
  <si>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</si>
  <si>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</si>
  <si>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</si>
  <si>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</si>
  <si>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</si>
  <si>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</si>
  <si>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</si>
  <si>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</si>
  <si>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</si>
  <si>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</si>
  <si>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</si>
  <si>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</si>
  <si>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</si>
  <si>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</si>
  <si>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</si>
  <si>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</si>
  <si>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</si>
  <si>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</si>
  <si>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</si>
  <si>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</si>
  <si>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</si>
  <si>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</si>
  <si>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</si>
  <si>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</si>
  <si>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</si>
  <si>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</si>
  <si>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</si>
  <si>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</si>
  <si>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</si>
  <si>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</si>
  <si>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</si>
  <si>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</si>
  <si>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</si>
  <si>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</si>
  <si>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</si>
  <si>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</si>
  <si>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</si>
  <si>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</si>
  <si>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</si>
  <si>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</si>
  <si>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</si>
  <si>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</si>
  <si>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</si>
  <si>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</si>
  <si>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</si>
  <si>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</si>
  <si>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</si>
  <si>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</si>
  <si>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</si>
  <si>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</si>
  <si>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</si>
  <si>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</si>
  <si>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</si>
  <si>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</si>
  <si>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</si>
  <si>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</si>
  <si>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</si>
  <si>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</si>
  <si>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</si>
  <si>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</si>
  <si>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</si>
  <si>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</si>
  <si>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</si>
  <si>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</si>
  <si>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</si>
  <si>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</si>
  <si>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</si>
  <si>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</si>
  <si>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</si>
  <si>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</si>
  <si>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</si>
  <si>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</si>
  <si>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</si>
  <si>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</si>
  <si>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</si>
  <si>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</si>
  <si>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</si>
  <si>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</si>
  <si>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</si>
  <si>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</si>
  <si>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</si>
  <si>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</si>
  <si>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</si>
  <si>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</si>
  <si>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</si>
  <si>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</si>
  <si>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</si>
  <si>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</si>
  <si>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</si>
  <si>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</si>
  <si>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</si>
  <si>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</si>
  <si>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</si>
  <si>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</si>
  <si>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</si>
  <si>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</si>
  <si>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</si>
  <si>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</si>
  <si>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</si>
  <si>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</si>
  <si>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</si>
  <si>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</si>
  <si>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</si>
  <si>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</si>
  <si>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</si>
  <si>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</si>
  <si>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</si>
  <si>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</si>
  <si>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</si>
  <si>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</si>
  <si>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</si>
  <si>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</si>
  <si>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</si>
  <si>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</si>
  <si>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</si>
  <si>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</si>
  <si>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</si>
  <si>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</si>
  <si>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</si>
  <si>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</si>
  <si>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</si>
  <si>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</si>
  <si>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</si>
  <si>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</si>
  <si>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</si>
  <si>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</si>
  <si>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</si>
  <si>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</si>
  <si>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</si>
  <si>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</si>
  <si>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</si>
  <si>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</si>
  <si>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</si>
  <si>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</si>
  <si>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</si>
  <si>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</si>
  <si>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</si>
  <si>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</si>
  <si>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</si>
  <si>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</si>
  <si>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</si>
  <si>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</si>
  <si>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</si>
  <si>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</si>
  <si>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</si>
  <si>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</si>
  <si>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</si>
  <si>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</si>
  <si>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</si>
  <si>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</si>
  <si>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</si>
  <si>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</si>
  <si>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</si>
  <si>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</si>
  <si>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</si>
  <si>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</si>
  <si>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</si>
  <si>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</si>
  <si>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</si>
  <si>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</si>
  <si>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</si>
  <si>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</si>
  <si>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</si>
  <si>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</si>
  <si>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</si>
  <si>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</si>
  <si>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</si>
  <si>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</si>
  <si>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</si>
  <si>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</si>
  <si>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</si>
  <si>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</si>
  <si>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</si>
  <si>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</si>
  <si>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</si>
  <si>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</si>
  <si>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</si>
  <si>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</si>
  <si>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</si>
  <si>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</si>
  <si>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</si>
  <si>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</si>
  <si>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</si>
  <si>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</si>
  <si>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</si>
  <si>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</si>
  <si>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</si>
  <si>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</si>
  <si>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</si>
  <si>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</si>
  <si>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</si>
  <si>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</si>
  <si>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</si>
  <si>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</si>
  <si>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</si>
  <si>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</si>
  <si>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</si>
  <si>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</si>
  <si>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</si>
  <si>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</si>
  <si>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</si>
  <si>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</si>
  <si>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</si>
  <si>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</si>
  <si>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</si>
  <si>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</si>
  <si>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</si>
  <si>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</si>
  <si>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</si>
  <si>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</si>
  <si>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</si>
  <si>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</si>
  <si>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</si>
  <si>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</si>
  <si>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</si>
  <si>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</si>
  <si>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</si>
  <si>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</si>
  <si>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</si>
  <si>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</si>
  <si>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</si>
  <si>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</si>
  <si>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</si>
  <si>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</si>
  <si>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</si>
  <si>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</si>
  <si>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</si>
  <si>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</si>
  <si>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</si>
  <si>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</si>
  <si>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</si>
  <si>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</si>
  <si>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</si>
  <si>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</si>
  <si>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</si>
  <si>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</si>
  <si>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</si>
  <si>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</si>
  <si>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</si>
  <si>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</si>
  <si>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</si>
  <si>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</si>
  <si>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</si>
  <si>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</si>
  <si>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</si>
  <si>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</si>
  <si>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</si>
  <si>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</si>
  <si>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</si>
  <si>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</si>
  <si>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</si>
  <si>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</si>
  <si>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</si>
  <si>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</si>
  <si>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</si>
  <si>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</si>
  <si>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</si>
  <si>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</si>
  <si>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</si>
  <si>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</si>
  <si>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</si>
  <si>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</si>
  <si>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</si>
  <si>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</si>
  <si>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</si>
  <si>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</si>
  <si>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</si>
  <si>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</si>
  <si>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</si>
  <si>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</si>
  <si>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</si>
  <si>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</si>
  <si>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</si>
  <si>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</si>
  <si>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</si>
  <si>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</si>
  <si>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</si>
  <si>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</si>
  <si>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</si>
  <si>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</si>
  <si>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</si>
  <si>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</si>
  <si>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</si>
  <si>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</si>
  <si>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</si>
  <si>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</si>
  <si>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</si>
  <si>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</si>
  <si>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</si>
  <si>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</si>
  <si>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</si>
  <si>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</si>
  <si>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</si>
  <si>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</si>
  <si>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</si>
  <si>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</si>
  <si>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</si>
  <si>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</si>
  <si>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</si>
  <si>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</si>
  <si>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</si>
  <si>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</si>
  <si>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</si>
  <si>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</si>
  <si>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</si>
  <si>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</si>
  <si>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</si>
  <si>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</si>
  <si>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</si>
  <si>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</si>
  <si>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</si>
  <si>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</si>
  <si>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</si>
  <si>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</si>
  <si>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</si>
  <si>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</si>
  <si>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</si>
  <si>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</si>
  <si>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</si>
  <si>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</si>
  <si>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</si>
  <si>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</si>
  <si>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</si>
  <si>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</si>
  <si>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</si>
  <si>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</si>
  <si>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</si>
  <si>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</si>
  <si>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</si>
  <si>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</si>
  <si>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</si>
  <si>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</si>
  <si>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</si>
  <si>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</si>
  <si>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</si>
  <si>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</si>
  <si>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</si>
  <si>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</si>
  <si>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</si>
  <si>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</si>
  <si>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</si>
  <si>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</si>
  <si>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</si>
  <si>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</si>
  <si>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</si>
  <si>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</si>
  <si>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</si>
  <si>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</si>
  <si>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</si>
  <si>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</si>
  <si>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</si>
  <si>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</si>
  <si>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</si>
  <si>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</si>
  <si>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</si>
  <si>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</si>
  <si>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</si>
  <si>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</si>
  <si>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</si>
  <si>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</si>
  <si>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</si>
  <si>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</si>
  <si>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</si>
  <si>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</si>
  <si>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</si>
  <si>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</si>
  <si>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</si>
  <si>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</si>
  <si>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</si>
  <si>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</si>
  <si>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</si>
  <si>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</si>
  <si>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</si>
  <si>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</si>
  <si>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</si>
  <si>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</si>
  <si>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</si>
  <si>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</si>
  <si>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</si>
  <si>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</si>
  <si>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</si>
  <si>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</si>
  <si>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</si>
  <si>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</si>
  <si>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</si>
  <si>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</si>
  <si>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</si>
  <si>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</si>
  <si>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</si>
  <si>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</si>
  <si>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</si>
  <si>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</si>
  <si>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</si>
  <si>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</si>
  <si>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</si>
  <si>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</si>
  <si>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</si>
  <si>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</si>
  <si>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</si>
  <si>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</si>
  <si>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</si>
  <si>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</si>
  <si>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</si>
  <si>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</si>
  <si>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</si>
  <si>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</si>
  <si>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</si>
  <si>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</si>
  <si>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</si>
  <si>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</si>
  <si>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</si>
  <si>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</si>
  <si>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</si>
  <si>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</si>
  <si>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</si>
  <si>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</si>
  <si>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</si>
  <si>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</si>
  <si>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</si>
  <si>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</si>
  <si>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</si>
  <si>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</si>
  <si>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</si>
  <si>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</si>
  <si>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</si>
  <si>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</si>
  <si>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</si>
  <si>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</si>
  <si>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</si>
  <si>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</si>
  <si>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</si>
  <si>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</si>
  <si>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</si>
  <si>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</si>
  <si>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</si>
  <si>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</si>
  <si>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</si>
  <si>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</si>
  <si>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</si>
  <si>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</si>
  <si>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</si>
  <si>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</si>
  <si>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</si>
  <si>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</si>
  <si>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</si>
  <si>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</si>
  <si>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</si>
  <si>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</si>
  <si>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</si>
  <si>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</si>
  <si>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</si>
  <si>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</si>
  <si>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</si>
  <si>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</si>
  <si>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</si>
  <si>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</si>
  <si>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</si>
  <si>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</si>
  <si>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</si>
  <si>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</si>
  <si>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</si>
  <si>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</si>
  <si>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</si>
  <si>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</si>
  <si>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</si>
  <si>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</si>
  <si>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</si>
  <si>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</si>
  <si>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</si>
  <si>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</si>
  <si>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</si>
  <si>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</si>
  <si>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</si>
  <si>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</si>
  <si>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</si>
  <si>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</si>
  <si>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</si>
  <si>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</si>
  <si>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</si>
  <si>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</si>
  <si>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</si>
  <si>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</si>
  <si>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</si>
  <si>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</si>
  <si>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</si>
  <si>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</si>
  <si>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</si>
  <si>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</si>
  <si>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</si>
  <si>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</si>
  <si>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</si>
  <si>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</si>
  <si>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</si>
  <si>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</si>
  <si>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</si>
  <si>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</si>
  <si>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</si>
  <si>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</si>
  <si>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</si>
  <si>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</si>
  <si>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</si>
  <si>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</si>
  <si>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</si>
  <si>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</si>
  <si>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</si>
  <si>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</si>
  <si>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</si>
  <si>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</si>
  <si>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</si>
  <si>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</si>
  <si>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</si>
  <si>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</si>
  <si>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</si>
  <si>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</si>
  <si>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</si>
  <si>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</si>
  <si>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</si>
  <si>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</si>
  <si>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</si>
  <si>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</si>
  <si>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</si>
  <si>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</si>
  <si>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</si>
  <si>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</si>
  <si>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</si>
  <si>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</si>
  <si>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</si>
  <si>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</si>
  <si>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</si>
  <si>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</si>
  <si>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</si>
  <si>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</si>
  <si>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</si>
  <si>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</si>
  <si>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</si>
  <si>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</si>
  <si>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</si>
  <si>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</si>
  <si>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</si>
  <si>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</si>
  <si>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</si>
  <si>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</si>
  <si>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</si>
  <si>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</si>
  <si>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</si>
  <si>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</si>
  <si>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</si>
  <si>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</si>
  <si>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</si>
  <si>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</si>
  <si>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</si>
  <si>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</si>
  <si>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</si>
  <si>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</si>
  <si>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</si>
  <si>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</si>
  <si>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</si>
  <si>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</si>
  <si>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</si>
  <si>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</si>
  <si>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</si>
  <si>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</si>
  <si>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</si>
  <si>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</si>
  <si>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</si>
  <si>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</si>
  <si>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</si>
  <si>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</si>
  <si>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</si>
  <si>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</si>
  <si>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</si>
  <si>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</si>
  <si>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</si>
  <si>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</si>
  <si>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</si>
  <si>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</si>
  <si>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</si>
  <si>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</si>
  <si>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</si>
  <si>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</si>
  <si>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</si>
  <si>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</si>
  <si>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</si>
  <si>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</si>
  <si>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</si>
  <si>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</si>
  <si>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</si>
  <si>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</si>
  <si>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</si>
  <si>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</si>
  <si>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</si>
  <si>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</si>
  <si>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</si>
  <si>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</si>
  <si>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</si>
  <si>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</si>
  <si>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</si>
  <si>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</si>
  <si>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</si>
  <si>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</si>
  <si>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</si>
  <si>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</si>
  <si>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</si>
  <si>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</si>
  <si>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</si>
  <si>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</si>
  <si>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</si>
  <si>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</si>
  <si>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</si>
  <si>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</si>
  <si>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</si>
  <si>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</si>
  <si>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</si>
  <si>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</si>
  <si>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</si>
  <si>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</si>
  <si>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</si>
  <si>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</si>
  <si>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</si>
  <si>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</si>
  <si>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</si>
  <si>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</si>
  <si>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</si>
  <si>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</si>
  <si>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</si>
  <si>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</si>
  <si>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</si>
  <si>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</si>
  <si>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</si>
  <si>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</si>
  <si>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</si>
  <si>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</si>
  <si>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</si>
  <si>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</si>
  <si>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</si>
  <si>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</si>
  <si>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</si>
  <si>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</si>
  <si>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</si>
  <si>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</si>
  <si>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</si>
  <si>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</si>
  <si>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</si>
  <si>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</si>
  <si>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</si>
  <si>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</si>
  <si>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</si>
  <si>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</si>
  <si>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</si>
  <si>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</si>
  <si>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</si>
  <si>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</si>
  <si>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</si>
  <si>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</si>
  <si>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</si>
  <si>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</si>
  <si>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</si>
  <si>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</si>
  <si>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</si>
  <si>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</si>
  <si>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</si>
  <si>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</si>
  <si>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</si>
  <si>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</si>
  <si>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</si>
  <si>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</si>
  <si>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</si>
  <si>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</si>
  <si>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</si>
  <si>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</si>
  <si>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</si>
  <si>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</si>
  <si>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</si>
  <si>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</si>
  <si>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</si>
  <si>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</si>
  <si>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</si>
  <si>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</si>
  <si>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</si>
  <si>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</si>
  <si>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</si>
  <si>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</si>
  <si>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</si>
  <si>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</si>
  <si>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</si>
  <si>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</si>
  <si>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</si>
  <si>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</si>
  <si>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</si>
  <si>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</si>
  <si>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</si>
  <si>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</si>
  <si>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</si>
  <si>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</si>
  <si>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</si>
  <si>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</si>
  <si>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</si>
  <si>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</si>
  <si>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</si>
  <si>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</si>
  <si>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</si>
  <si>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</si>
  <si>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</si>
  <si>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</si>
  <si>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</si>
  <si>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</si>
  <si>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</si>
  <si>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</si>
  <si>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</si>
  <si>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</si>
  <si>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</si>
  <si>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</si>
  <si>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</si>
  <si>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</si>
  <si>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</si>
  <si>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</si>
  <si>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</si>
  <si>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</si>
  <si>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</si>
  <si>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</si>
  <si>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</si>
  <si>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</si>
  <si>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</si>
  <si>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</si>
  <si>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</si>
  <si>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</si>
  <si>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</si>
  <si>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</si>
  <si>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</si>
  <si>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</si>
  <si>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</si>
  <si>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</si>
  <si>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</si>
  <si>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</si>
  <si>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</si>
  <si>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</si>
  <si>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</si>
  <si>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</si>
  <si>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</si>
  <si>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</si>
  <si>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</si>
  <si>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</si>
  <si>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</si>
  <si>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</si>
  <si>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</si>
  <si>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</si>
  <si>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</si>
  <si>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</si>
  <si>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</si>
  <si>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</si>
  <si>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</si>
  <si>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</si>
  <si>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</si>
  <si>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</si>
  <si>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</si>
  <si>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</si>
  <si>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</si>
  <si>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</si>
  <si>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</si>
  <si>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</si>
  <si>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</si>
  <si>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</si>
  <si>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</si>
  <si>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</si>
  <si>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</si>
  <si>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</si>
  <si>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</si>
  <si>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</si>
  <si>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</si>
  <si>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</si>
  <si>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</si>
  <si>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</si>
  <si>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</si>
  <si>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</si>
  <si>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</si>
  <si>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</si>
  <si>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</si>
  <si>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</si>
  <si>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</si>
  <si>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</si>
  <si>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</si>
  <si>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</si>
  <si>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</si>
  <si>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</si>
  <si>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</si>
  <si>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</si>
  <si>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</si>
  <si>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</si>
  <si>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</si>
  <si>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</si>
  <si>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</si>
  <si>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</si>
  <si>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</si>
  <si>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</si>
  <si>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</si>
  <si>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</si>
  <si>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</si>
  <si>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</si>
  <si>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</si>
  <si>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</si>
  <si>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</si>
  <si>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</si>
  <si>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</si>
  <si>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</si>
  <si>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</si>
  <si>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</si>
  <si>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</si>
  <si>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</si>
  <si>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</si>
  <si>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</si>
  <si>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</si>
  <si>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</si>
  <si>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</si>
  <si>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</si>
  <si>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</si>
  <si>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</si>
  <si>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</si>
  <si>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</si>
  <si>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</si>
  <si>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</si>
  <si>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</si>
  <si>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</si>
  <si>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</si>
  <si>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</si>
  <si>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</si>
  <si>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</si>
  <si>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</si>
  <si>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</si>
  <si>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</si>
  <si>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</si>
  <si>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</si>
  <si>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</si>
  <si>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</si>
  <si>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</si>
  <si>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</si>
  <si>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</si>
  <si>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</si>
  <si>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</si>
  <si>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</si>
  <si>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</si>
  <si>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</si>
  <si>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</si>
  <si>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</si>
  <si>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</si>
  <si>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</si>
  <si>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</si>
  <si>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</si>
  <si>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</si>
  <si>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</si>
  <si>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</si>
  <si>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</si>
  <si>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</si>
  <si>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</si>
  <si>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</si>
  <si>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</si>
  <si>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</si>
  <si>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</si>
  <si>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</si>
  <si>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</si>
  <si>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</si>
  <si>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</si>
  <si>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</si>
  <si>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</si>
  <si>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</si>
  <si>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</si>
  <si>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</si>
  <si>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</si>
  <si>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</si>
  <si>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</si>
  <si>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</si>
  <si>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</si>
  <si>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</si>
  <si>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</si>
  <si>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</si>
  <si>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</si>
  <si>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</si>
  <si>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</si>
  <si>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</si>
  <si>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</si>
  <si>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</si>
  <si>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</si>
  <si>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</si>
  <si>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</si>
  <si>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</si>
  <si>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</si>
  <si>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</si>
  <si>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</si>
  <si>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</si>
  <si>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</si>
  <si>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</si>
  <si>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</si>
  <si>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</si>
  <si>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</si>
  <si>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</si>
  <si>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</si>
  <si>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</si>
  <si>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</si>
  <si>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</si>
  <si>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</si>
  <si>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</si>
  <si>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</si>
  <si>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</si>
  <si>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</si>
  <si>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</si>
  <si>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</si>
  <si>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</si>
  <si>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</si>
  <si>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</si>
  <si>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</si>
  <si>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</si>
  <si>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</si>
  <si>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</si>
  <si>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</si>
  <si>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</si>
  <si>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</si>
  <si>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</si>
  <si>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</si>
  <si>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</si>
  <si>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</si>
  <si>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</si>
  <si>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</si>
  <si>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</si>
  <si>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</si>
  <si>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</si>
  <si>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</si>
  <si>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</si>
  <si>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</si>
  <si>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</si>
  <si>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</si>
  <si>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</si>
  <si>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</si>
  <si>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</si>
  <si>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</si>
  <si>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</si>
  <si>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</si>
  <si>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</si>
  <si>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</si>
  <si>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</si>
  <si>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</si>
  <si>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</si>
  <si>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</si>
  <si>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</si>
  <si>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</si>
  <si>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</si>
  <si>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</si>
  <si>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</si>
  <si>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</si>
  <si>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</si>
  <si>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</si>
  <si>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</si>
  <si>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</si>
  <si>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</si>
  <si>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</si>
  <si>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</si>
  <si>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</si>
  <si>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</si>
  <si>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</si>
  <si>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</si>
  <si>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</si>
  <si>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</si>
  <si>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</si>
  <si>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</si>
  <si>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</si>
  <si>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</si>
  <si>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</si>
  <si>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</si>
  <si>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</si>
  <si>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</si>
  <si>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</si>
  <si>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</si>
  <si>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</si>
  <si>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</si>
  <si>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</si>
  <si>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</si>
  <si>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</si>
  <si>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</si>
  <si>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</si>
  <si>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</si>
  <si>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</si>
  <si>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</si>
  <si>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</si>
  <si>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</si>
  <si>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</si>
  <si>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</si>
  <si>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</si>
  <si>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</si>
  <si>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</si>
  <si>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</si>
  <si>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</si>
  <si>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</si>
  <si>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</si>
  <si>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</si>
  <si>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</si>
  <si>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</si>
  <si>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</si>
  <si>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</si>
  <si>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</si>
  <si>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</si>
  <si>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</si>
  <si>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</si>
  <si>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</si>
  <si>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</si>
  <si>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</si>
  <si>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</si>
  <si>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</si>
  <si>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</si>
  <si>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</si>
  <si>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</si>
  <si>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</si>
  <si>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</si>
  <si>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</si>
  <si>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</si>
  <si>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</si>
  <si>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</si>
  <si>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</si>
  <si>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</si>
  <si>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</si>
  <si>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</si>
  <si>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</si>
  <si>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</si>
  <si>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</si>
  <si>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</si>
  <si>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</si>
  <si>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</si>
  <si>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</si>
  <si>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</si>
  <si>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</si>
  <si>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</si>
  <si>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</si>
  <si>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</si>
  <si>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</si>
  <si>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</si>
  <si>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</si>
  <si>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</si>
  <si>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</si>
  <si>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</si>
  <si>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</si>
  <si>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</si>
  <si>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</si>
  <si>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</si>
  <si>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</si>
  <si>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</si>
  <si>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</si>
  <si>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</si>
  <si>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</si>
  <si>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</si>
  <si>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</si>
  <si>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</si>
  <si>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</si>
  <si>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</si>
  <si>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</si>
  <si>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</si>
  <si>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</si>
  <si>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</si>
  <si>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</si>
  <si>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</si>
  <si>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</si>
  <si>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</si>
  <si>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</si>
  <si>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</si>
  <si>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</si>
  <si>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</si>
  <si>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</si>
  <si>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</si>
  <si>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</si>
  <si>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</si>
  <si>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</si>
  <si>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</si>
  <si>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</si>
  <si>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</si>
  <si>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</si>
  <si>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</si>
  <si>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</si>
  <si>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</si>
  <si>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</si>
  <si>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</si>
  <si>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</si>
  <si>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</si>
  <si>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</si>
  <si>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</si>
  <si>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</si>
  <si>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</si>
  <si>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</si>
  <si>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</si>
  <si>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</si>
  <si>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</si>
  <si>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</si>
  <si>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</si>
  <si>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</si>
  <si>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</si>
  <si>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</si>
  <si>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</si>
  <si>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</si>
  <si>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</si>
  <si>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</si>
  <si>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</si>
  <si>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</si>
  <si>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</si>
  <si>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</si>
  <si>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</si>
  <si>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</si>
  <si>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</si>
  <si>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</si>
  <si>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</si>
  <si>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</si>
  <si>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</si>
  <si>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</si>
  <si>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</si>
  <si>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</si>
  <si>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</si>
  <si>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</si>
  <si>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</si>
  <si>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</si>
  <si>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</si>
  <si>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</si>
  <si>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</si>
  <si>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</si>
  <si>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</si>
  <si>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</si>
  <si>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</si>
  <si>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</si>
  <si>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</si>
  <si>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</si>
  <si>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</si>
  <si>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</si>
  <si>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</si>
  <si>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</si>
  <si>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</si>
  <si>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</si>
  <si>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</si>
  <si>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</si>
  <si>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</si>
  <si>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</si>
  <si>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</si>
  <si>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</si>
  <si>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</si>
  <si>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</si>
  <si>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</si>
  <si>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</si>
  <si>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</si>
  <si>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</si>
  <si>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</si>
  <si>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</si>
  <si>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</si>
  <si>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</si>
  <si>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</si>
  <si>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</si>
  <si>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</si>
  <si>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</si>
  <si>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</si>
  <si>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</si>
  <si>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</si>
  <si>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</si>
  <si>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</si>
  <si>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</si>
  <si>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</si>
  <si>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</si>
  <si>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</si>
  <si>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</si>
  <si>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</si>
  <si>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</si>
  <si>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</si>
  <si>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</si>
  <si>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</si>
  <si>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</si>
  <si>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</si>
  <si>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</si>
  <si>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</si>
  <si>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</si>
  <si>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</si>
  <si>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</si>
  <si>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</si>
  <si>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</si>
  <si>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</si>
  <si>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</si>
  <si>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</si>
  <si>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</si>
  <si>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</si>
  <si>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</si>
  <si>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</si>
  <si>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</si>
  <si>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</si>
  <si>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</si>
  <si>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</si>
  <si>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</si>
  <si>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</si>
  <si>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</si>
  <si>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</si>
  <si>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</si>
  <si>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</si>
  <si>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</si>
  <si>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</si>
  <si>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</si>
  <si>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</si>
  <si>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</si>
  <si>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</si>
  <si>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</si>
  <si>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</si>
  <si>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</si>
  <si>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</si>
  <si>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</si>
  <si>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</si>
  <si>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</si>
  <si>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</si>
  <si>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</si>
  <si>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</si>
  <si>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</si>
  <si>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</si>
  <si>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</si>
  <si>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</si>
  <si>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</si>
  <si>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</si>
  <si>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</si>
  <si>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</si>
  <si>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</si>
  <si>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</si>
  <si>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</si>
  <si>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</si>
  <si>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</si>
  <si>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</si>
  <si>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</si>
  <si>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</si>
  <si>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</si>
  <si>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</si>
  <si>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</si>
  <si>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</si>
  <si>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</si>
  <si>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</si>
  <si>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</si>
  <si>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</si>
  <si>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</si>
  <si>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</si>
  <si>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</si>
  <si>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</si>
  <si>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</si>
  <si>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</si>
  <si>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</si>
  <si>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</si>
  <si>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</si>
  <si>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</si>
  <si>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</si>
  <si>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</si>
  <si>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</si>
  <si>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</si>
  <si>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</si>
  <si>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</si>
  <si>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</si>
  <si>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</si>
  <si>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</si>
  <si>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</si>
  <si>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</si>
  <si>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</si>
  <si>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</si>
  <si>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</si>
  <si>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</si>
  <si>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</si>
  <si>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</si>
  <si>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</si>
  <si>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</si>
  <si>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</si>
  <si>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</si>
  <si>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</si>
  <si>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</si>
  <si>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</si>
  <si>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</si>
  <si>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</si>
  <si>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</si>
  <si>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</si>
  <si>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</si>
  <si>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</si>
  <si>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</si>
  <si>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</si>
  <si>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</si>
  <si>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</si>
  <si>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</si>
  <si>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</si>
  <si>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</si>
  <si>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</si>
  <si>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</si>
  <si>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</si>
  <si>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</si>
  <si>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</si>
  <si>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</si>
  <si>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</si>
  <si>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</si>
  <si>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</si>
  <si>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</si>
  <si>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</si>
  <si>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</si>
  <si>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</si>
  <si>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</si>
  <si>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</si>
  <si>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</si>
  <si>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</si>
  <si>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</si>
  <si>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</si>
  <si>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</si>
  <si>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</si>
  <si>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</si>
  <si>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</si>
  <si>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</si>
  <si>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</si>
  <si>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</si>
  <si>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</si>
  <si>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</si>
  <si>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</si>
  <si>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</si>
  <si>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</si>
  <si>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</si>
  <si>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</si>
  <si>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</si>
  <si>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</si>
  <si>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</si>
  <si>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</si>
  <si>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</si>
  <si>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</si>
  <si>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</si>
  <si>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</si>
  <si>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</si>
  <si>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</si>
  <si>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</si>
  <si>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</si>
  <si>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</si>
  <si>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</si>
  <si>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</si>
  <si>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</si>
  <si>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</si>
  <si>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</si>
  <si>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</si>
  <si>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</si>
  <si>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</si>
  <si>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</si>
  <si>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</si>
  <si>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</si>
  <si>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</si>
  <si>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</si>
  <si>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</si>
  <si>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</si>
  <si>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</si>
  <si>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</si>
  <si>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</si>
  <si>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</si>
  <si>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</si>
  <si>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</si>
  <si>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</si>
  <si>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</si>
  <si>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</si>
  <si>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</si>
  <si>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</si>
  <si>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</si>
  <si>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</si>
  <si>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</si>
  <si>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</si>
  <si>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</si>
  <si>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</si>
  <si>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</si>
  <si>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</si>
  <si>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</si>
  <si>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</si>
  <si>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</si>
  <si>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</si>
  <si>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</si>
  <si>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</si>
  <si>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</si>
  <si>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</si>
  <si>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</si>
  <si>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</si>
  <si>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</si>
  <si>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</si>
  <si>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</si>
  <si>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</si>
  <si>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</si>
  <si>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</si>
  <si>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</si>
  <si>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</si>
  <si>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</si>
  <si>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</si>
  <si>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</si>
  <si>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</si>
  <si>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</si>
  <si>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</si>
  <si>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</si>
  <si>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</si>
  <si>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</si>
  <si>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</si>
  <si>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</si>
  <si>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</si>
  <si>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</si>
  <si>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</si>
  <si>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</si>
  <si>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</si>
  <si>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</si>
  <si>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</si>
  <si>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</si>
  <si>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</si>
  <si>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</si>
  <si>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</si>
  <si>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</si>
  <si>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</si>
  <si>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</si>
  <si>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</si>
  <si>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</si>
  <si>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</si>
  <si>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</si>
  <si>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</si>
  <si>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</si>
  <si>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</si>
  <si>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</si>
  <si>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</si>
  <si>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</si>
  <si>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</si>
  <si>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</si>
  <si>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</si>
  <si>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</si>
  <si>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</si>
  <si>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</si>
  <si>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</si>
  <si>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</si>
  <si>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</si>
  <si>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</si>
  <si>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</si>
  <si>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</si>
  <si>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</si>
  <si>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</si>
  <si>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</si>
  <si>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</si>
  <si>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</si>
  <si>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</si>
  <si>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</si>
  <si>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</si>
  <si>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</si>
  <si>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</si>
  <si>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</si>
  <si>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</si>
  <si>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</si>
  <si>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</si>
  <si>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</si>
  <si>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</si>
  <si>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</si>
  <si>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</si>
  <si>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</si>
  <si>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</si>
  <si>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</si>
  <si>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</si>
  <si>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</si>
  <si>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</si>
  <si>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</si>
  <si>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</si>
  <si>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</si>
  <si>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</si>
  <si>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</si>
  <si>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</si>
  <si>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</si>
  <si>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</si>
  <si>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</si>
  <si>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</si>
  <si>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</si>
  <si>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</si>
  <si>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</si>
  <si>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</si>
  <si>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</si>
  <si>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</si>
  <si>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</si>
  <si>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</si>
  <si>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</si>
  <si>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</si>
  <si>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</si>
  <si>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</si>
  <si>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</si>
  <si>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</si>
  <si>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</si>
  <si>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</si>
  <si>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</si>
  <si>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</si>
  <si>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</si>
  <si>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</si>
  <si>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</si>
  <si>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</si>
  <si>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</si>
  <si>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</si>
  <si>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</si>
  <si>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</si>
  <si>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</si>
  <si>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</si>
  <si>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</si>
  <si>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</si>
  <si>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</si>
  <si>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</si>
  <si>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</si>
  <si>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</si>
  <si>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</si>
  <si>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</si>
  <si>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</si>
  <si>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</si>
  <si>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</si>
  <si>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</si>
  <si>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</si>
  <si>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</si>
  <si>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</si>
  <si>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</si>
  <si>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</si>
  <si>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</si>
  <si>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</si>
  <si>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</si>
  <si>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</si>
  <si>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</si>
  <si>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</si>
  <si>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</si>
  <si>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</si>
  <si>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</si>
  <si>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</si>
  <si>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</si>
  <si>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</si>
  <si>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</si>
  <si>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</si>
  <si>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</si>
  <si>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</si>
  <si>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</si>
  <si>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</si>
  <si>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</si>
  <si>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</si>
  <si>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</si>
  <si>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</si>
  <si>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</si>
  <si>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</si>
  <si>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</si>
  <si>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</si>
  <si>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</si>
  <si>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</si>
  <si>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</si>
  <si>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</si>
  <si>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</si>
  <si>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</si>
  <si>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</si>
  <si>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</si>
  <si>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</si>
  <si>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</si>
  <si>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</si>
  <si>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</si>
  <si>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</si>
  <si>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</si>
  <si>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</si>
  <si>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</si>
  <si>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</si>
  <si>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</si>
  <si>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</si>
  <si>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</si>
  <si>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</si>
  <si>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</si>
  <si>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</si>
  <si>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</si>
  <si>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</si>
  <si>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</si>
  <si>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</si>
  <si>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</si>
  <si>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</si>
  <si>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</si>
  <si>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</si>
  <si>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</si>
  <si>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</si>
  <si>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</si>
  <si>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</si>
  <si>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</si>
  <si>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</si>
  <si>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</si>
  <si>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</si>
  <si>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</si>
  <si>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</si>
  <si>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</si>
  <si>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</si>
  <si>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</si>
  <si>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</si>
  <si>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</si>
  <si>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</si>
  <si>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</si>
  <si>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</si>
  <si>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</si>
  <si>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</si>
  <si>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</si>
  <si>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</si>
  <si>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</si>
  <si>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</si>
  <si>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</si>
  <si>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</si>
  <si>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</si>
  <si>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</si>
  <si>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</si>
  <si>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</si>
  <si>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</si>
  <si>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</si>
  <si>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</si>
  <si>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</si>
  <si>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</si>
  <si>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</si>
  <si>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</si>
  <si>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</si>
  <si>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</si>
  <si>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</si>
  <si>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</si>
  <si>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</si>
  <si>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</si>
  <si>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</si>
  <si>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</si>
  <si>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</si>
  <si>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</si>
  <si>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</si>
  <si>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</si>
  <si>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</si>
  <si>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</si>
  <si>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</si>
  <si>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</si>
  <si>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</si>
  <si>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</si>
  <si>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</si>
  <si>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</si>
  <si>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</si>
  <si>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</si>
  <si>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</si>
  <si>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</si>
  <si>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</si>
  <si>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</si>
  <si>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</si>
  <si>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</si>
  <si>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</si>
  <si>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</si>
  <si>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</si>
  <si>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</si>
  <si>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</si>
  <si>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</si>
  <si>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</si>
  <si>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</si>
  <si>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</si>
  <si>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</si>
  <si>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</si>
  <si>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</si>
  <si>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</si>
  <si>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</si>
  <si>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</si>
  <si>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</si>
  <si>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</si>
  <si>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</si>
  <si>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</si>
  <si>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</si>
  <si>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</si>
  <si>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</si>
  <si>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</si>
  <si>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</si>
  <si>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</si>
  <si>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</si>
  <si>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</si>
  <si>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</si>
  <si>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</si>
  <si>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</si>
  <si>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</si>
  <si>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</si>
  <si>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</si>
  <si>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</si>
  <si>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</si>
  <si>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</si>
  <si>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</si>
  <si>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</si>
  <si>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</si>
  <si>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</si>
  <si>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</si>
  <si>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</si>
  <si>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</si>
  <si>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</si>
  <si>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</si>
  <si>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</si>
  <si>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</si>
  <si>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</si>
  <si>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</si>
  <si>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</si>
  <si>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</si>
  <si>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</si>
  <si>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</si>
  <si>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</si>
  <si>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</si>
  <si>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</si>
  <si>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</si>
  <si>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</si>
  <si>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</si>
  <si>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</si>
  <si>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</si>
  <si>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</si>
  <si>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</si>
  <si>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</si>
  <si>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</si>
  <si>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</si>
  <si>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</si>
  <si>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</si>
  <si>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</si>
  <si>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</si>
  <si>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</si>
  <si>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</si>
  <si>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</si>
  <si>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</si>
  <si>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</si>
  <si>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</si>
  <si>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</si>
  <si>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</si>
  <si>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</si>
  <si>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</si>
  <si>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</si>
  <si>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</si>
  <si>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</si>
  <si>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</si>
  <si>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</si>
  <si>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</si>
  <si>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</si>
  <si>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</si>
  <si>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</si>
  <si>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</si>
  <si>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</si>
  <si>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</si>
  <si>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</si>
  <si>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</si>
  <si>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</si>
  <si>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</si>
  <si>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</si>
  <si>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</si>
  <si>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</si>
  <si>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</si>
  <si>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</si>
  <si>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</si>
  <si>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</si>
  <si>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</si>
  <si>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</si>
  <si>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</si>
  <si>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</si>
  <si>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</si>
  <si>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</si>
  <si>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</si>
  <si>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</si>
  <si>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</si>
  <si>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</si>
  <si>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</si>
  <si>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</si>
  <si>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</si>
  <si>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</si>
  <si>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</si>
  <si>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</si>
  <si>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</si>
  <si>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</si>
  <si>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</si>
  <si>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</si>
  <si>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</si>
  <si>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</si>
  <si>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</si>
  <si>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</si>
  <si>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</si>
  <si>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</si>
  <si>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</si>
  <si>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</si>
  <si>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</si>
  <si>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</si>
  <si>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</si>
  <si>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</si>
  <si>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</si>
  <si>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</si>
  <si>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</si>
  <si>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</si>
  <si>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</si>
  <si>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</si>
  <si>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</si>
  <si>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</si>
  <si>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</si>
  <si>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</si>
  <si>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</si>
  <si>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</si>
  <si>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</si>
  <si>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</si>
  <si>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</si>
  <si>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</si>
  <si>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</si>
  <si>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</si>
  <si>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</si>
  <si>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</si>
  <si>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</si>
  <si>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</si>
  <si>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</si>
  <si>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</si>
  <si>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</si>
  <si>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</si>
  <si>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</si>
  <si>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</si>
  <si>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</si>
  <si>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</si>
  <si>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</si>
  <si>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</si>
  <si>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</si>
  <si>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</si>
  <si>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</si>
  <si>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</si>
  <si>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</si>
  <si>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</si>
  <si>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</si>
  <si>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</si>
  <si>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</si>
  <si>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</si>
  <si>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</si>
  <si>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</si>
  <si>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</si>
  <si>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</si>
  <si>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</si>
  <si>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</si>
  <si>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</si>
  <si>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</si>
  <si>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</si>
  <si>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</si>
  <si>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</si>
  <si>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</si>
  <si>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</si>
  <si>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</si>
  <si>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</si>
  <si>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</si>
  <si>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</si>
  <si>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</si>
  <si>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</si>
  <si>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</si>
  <si>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</si>
  <si>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</si>
  <si>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</si>
  <si>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</si>
  <si>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</si>
  <si>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</si>
  <si>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</si>
  <si>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</si>
  <si>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</si>
  <si>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</si>
  <si>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</si>
  <si>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</si>
  <si>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</si>
  <si>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</si>
  <si>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</si>
  <si>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</si>
  <si>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</si>
  <si>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</si>
  <si>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</si>
  <si>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</si>
  <si>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</si>
  <si>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</si>
  <si>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</si>
  <si>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</si>
  <si>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</si>
  <si>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</si>
  <si>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</si>
  <si>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</si>
  <si>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</si>
  <si>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</si>
  <si>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</si>
  <si>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</si>
  <si>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</si>
  <si>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</si>
  <si>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</si>
  <si>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</si>
  <si>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</si>
  <si>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</si>
  <si>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</si>
  <si>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</si>
  <si>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</si>
  <si>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</si>
  <si>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</si>
  <si>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</si>
  <si>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</si>
  <si>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</si>
  <si>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</si>
  <si>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</si>
  <si>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</si>
  <si>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</si>
  <si>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</si>
  <si>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</si>
  <si>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</si>
  <si>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</si>
  <si>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</si>
  <si>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</si>
  <si>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</si>
  <si>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</si>
  <si>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</si>
  <si>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</si>
  <si>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</si>
  <si>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</si>
  <si>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</si>
  <si>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</si>
  <si>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</si>
  <si>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</si>
  <si>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</si>
  <si>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</si>
  <si>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</si>
  <si>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</si>
  <si>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</si>
  <si>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</si>
  <si>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</si>
  <si>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</si>
  <si>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</si>
  <si>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</si>
  <si>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</si>
  <si>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</si>
  <si>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</si>
  <si>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</si>
  <si>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</si>
  <si>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</si>
  <si>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</si>
  <si>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</si>
  <si>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</si>
  <si>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</si>
  <si>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</si>
  <si>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</si>
  <si>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</si>
  <si>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</si>
  <si>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</si>
  <si>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</si>
  <si>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</si>
  <si>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</si>
  <si>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</si>
  <si>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</si>
  <si>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</si>
  <si>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</si>
  <si>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</si>
  <si>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</si>
  <si>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</si>
  <si>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</si>
  <si>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</si>
  <si>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</si>
  <si>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</si>
  <si>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</si>
  <si>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</si>
  <si>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</si>
  <si>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</si>
  <si>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</si>
  <si>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</si>
  <si>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</si>
  <si>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</si>
  <si>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</si>
  <si>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</si>
  <si>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</si>
  <si>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</si>
  <si>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</si>
  <si>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</si>
  <si>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</si>
  <si>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</si>
  <si>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</si>
  <si>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</si>
  <si>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</si>
  <si>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</si>
  <si>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</si>
  <si>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</si>
  <si>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</si>
  <si>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</si>
  <si>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</si>
  <si>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</si>
  <si>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</si>
  <si>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</si>
  <si>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</si>
  <si>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</si>
  <si>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</si>
  <si>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</si>
  <si>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</si>
  <si>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</si>
  <si>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</si>
  <si>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</si>
  <si>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</si>
  <si>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</si>
  <si>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</si>
  <si>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</si>
  <si>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</si>
  <si>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</si>
  <si>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</si>
  <si>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</si>
  <si>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</si>
  <si>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</si>
  <si>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</si>
  <si>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</si>
  <si>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</si>
  <si>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</si>
  <si>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</si>
  <si>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</si>
  <si>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</si>
  <si>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</si>
  <si>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</si>
  <si>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</si>
  <si>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</si>
  <si>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</si>
  <si>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</si>
  <si>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</si>
  <si>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</si>
  <si>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</si>
  <si>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</si>
  <si>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</si>
  <si>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</si>
  <si>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</si>
  <si>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</si>
  <si>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</si>
  <si>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</si>
  <si>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</si>
  <si>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</si>
  <si>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</si>
  <si>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</si>
  <si>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</si>
  <si>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</si>
  <si>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</si>
  <si>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</si>
  <si>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</si>
  <si>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</si>
  <si>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</si>
  <si>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</si>
  <si>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</si>
  <si>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</si>
  <si>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</si>
  <si>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</si>
  <si>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</si>
  <si>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</si>
  <si>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</si>
  <si>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</si>
  <si>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</si>
  <si>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</si>
  <si>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</si>
  <si>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</si>
  <si>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</si>
  <si>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</si>
  <si>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</si>
  <si>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</si>
  <si>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</si>
  <si>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</si>
  <si>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</si>
  <si>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</si>
  <si>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</si>
  <si>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</si>
  <si>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</si>
  <si>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</si>
  <si>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</si>
  <si>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</si>
  <si>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</si>
  <si>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</si>
  <si>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</si>
  <si>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</si>
  <si>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</si>
  <si>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</si>
  <si>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</si>
  <si>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</si>
  <si>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</si>
  <si>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</si>
  <si>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</si>
  <si>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</si>
  <si>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</si>
  <si>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</si>
  <si>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</si>
  <si>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</si>
  <si>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</si>
  <si>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</si>
  <si>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</si>
  <si>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</si>
  <si>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</si>
  <si>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</si>
  <si>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</si>
  <si>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</si>
  <si>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</si>
  <si>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</si>
  <si>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</si>
  <si>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</si>
  <si>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</si>
  <si>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</si>
  <si>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</si>
  <si>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</si>
  <si>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</si>
  <si>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</si>
  <si>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</si>
  <si>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</si>
  <si>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</si>
  <si>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</si>
  <si>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</si>
  <si>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</si>
  <si>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</si>
  <si>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</si>
  <si>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</si>
  <si>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</si>
  <si>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</si>
  <si>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</si>
  <si>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</si>
  <si>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</si>
  <si>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</si>
  <si>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</si>
  <si>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</si>
  <si>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</si>
  <si>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</si>
  <si>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</si>
  <si>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</si>
  <si>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</si>
  <si>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</si>
  <si>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</si>
  <si>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</si>
  <si>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</si>
  <si>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</si>
  <si>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</si>
  <si>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</si>
  <si>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</si>
  <si>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</si>
  <si>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</si>
  <si>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</si>
  <si>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</si>
  <si>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</si>
  <si>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</si>
  <si>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</si>
  <si>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</si>
  <si>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</si>
  <si>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</si>
  <si>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</si>
  <si>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</si>
  <si>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</si>
  <si>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</si>
  <si>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</si>
  <si>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</si>
  <si>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</si>
  <si>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</si>
  <si>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</si>
  <si>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</si>
  <si>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</si>
  <si>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</si>
  <si>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</si>
  <si>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</si>
  <si>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</si>
  <si>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</si>
  <si>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</si>
  <si>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</si>
  <si>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</si>
  <si>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</si>
  <si>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</si>
  <si>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</si>
  <si>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</si>
  <si>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</si>
  <si>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</si>
  <si>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</si>
  <si>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</si>
  <si>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</si>
  <si>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</si>
  <si>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</si>
  <si>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</si>
  <si>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</si>
  <si>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</si>
  <si>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</si>
  <si>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</si>
  <si>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</si>
  <si>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</si>
  <si>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</si>
  <si>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</si>
  <si>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</si>
  <si>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</si>
  <si>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</si>
  <si>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</si>
  <si>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</si>
  <si>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</si>
  <si>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</si>
  <si>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</si>
  <si>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</si>
  <si>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</si>
  <si>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</si>
  <si>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</si>
  <si>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</si>
  <si>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</si>
  <si>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</si>
  <si>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</si>
  <si>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</si>
  <si>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</si>
  <si>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</si>
  <si>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</si>
  <si>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</si>
  <si>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</si>
  <si>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</si>
  <si>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</si>
  <si>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</si>
  <si>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</si>
  <si>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</si>
  <si>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</si>
  <si>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</si>
  <si>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</si>
  <si>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</si>
  <si>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</si>
  <si>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</si>
  <si>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</si>
  <si>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</si>
  <si>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</si>
  <si>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</si>
  <si>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</si>
  <si>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</si>
  <si>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</si>
  <si>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</si>
  <si>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</si>
  <si>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</si>
  <si>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</si>
  <si>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</si>
  <si>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</si>
  <si>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</si>
  <si>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</si>
  <si>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</si>
  <si>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</si>
  <si>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</si>
  <si>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</si>
  <si>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</si>
  <si>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</si>
  <si>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</si>
  <si>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</si>
  <si>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</si>
  <si>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</si>
  <si>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</si>
  <si>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</si>
  <si>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</si>
  <si>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</si>
  <si>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</si>
  <si>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</si>
  <si>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</si>
  <si>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</si>
  <si>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</si>
  <si>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</si>
  <si>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</si>
  <si>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</si>
  <si>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</si>
  <si>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</si>
  <si>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</si>
  <si>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</si>
  <si>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</si>
  <si>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</si>
  <si>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</si>
  <si>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</si>
  <si>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</si>
  <si>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</si>
  <si>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</si>
  <si>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</si>
  <si>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</si>
  <si>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</si>
  <si>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</si>
  <si>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</si>
  <si>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</si>
  <si>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</si>
  <si>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</si>
  <si>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</si>
  <si>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</si>
  <si>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</si>
  <si>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</si>
  <si>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</si>
  <si>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</si>
  <si>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</si>
  <si>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</si>
  <si>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</si>
  <si>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</si>
  <si>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</si>
  <si>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</si>
  <si>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</si>
  <si>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</si>
  <si>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</si>
  <si>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</si>
  <si>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</si>
  <si>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</si>
  <si>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</si>
  <si>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</si>
  <si>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</si>
  <si>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</si>
  <si>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</si>
  <si>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</si>
  <si>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</si>
  <si>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</si>
  <si>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</si>
  <si>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</si>
  <si>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</si>
  <si>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</si>
  <si>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</si>
  <si>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</si>
  <si>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</si>
  <si>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</si>
  <si>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</si>
  <si>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</si>
  <si>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</si>
  <si>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</si>
  <si>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</si>
  <si>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</si>
  <si>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</si>
  <si>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</si>
  <si>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</si>
  <si>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</si>
  <si>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</si>
  <si>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</si>
  <si>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</si>
  <si>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</si>
  <si>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</si>
  <si>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</si>
  <si>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</si>
  <si>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</si>
  <si>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</si>
  <si>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</si>
  <si>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</si>
  <si>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</si>
  <si>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</si>
  <si>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</si>
  <si>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</si>
  <si>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</si>
  <si>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</si>
  <si>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</si>
  <si>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</si>
  <si>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</si>
  <si>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</si>
  <si>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</si>
  <si>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</si>
  <si>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</si>
  <si>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</si>
  <si>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</si>
  <si>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</si>
  <si>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</si>
  <si>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</si>
  <si>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</si>
  <si>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</si>
  <si>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</si>
  <si>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</si>
  <si>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</si>
  <si>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</si>
  <si>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</si>
  <si>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</si>
  <si>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</si>
  <si>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</si>
  <si>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</si>
  <si>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</si>
  <si>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</si>
  <si>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</si>
  <si>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</si>
  <si>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</si>
  <si>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</si>
  <si>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</si>
  <si>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</si>
  <si>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</si>
  <si>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</si>
  <si>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</si>
  <si>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</si>
  <si>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</si>
  <si>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</si>
  <si>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</si>
  <si>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</si>
  <si>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</si>
  <si>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</si>
  <si>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</si>
  <si>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</si>
  <si>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</si>
  <si>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</si>
  <si>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</si>
  <si>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</si>
  <si>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</si>
  <si>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</si>
  <si>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</si>
  <si>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</si>
  <si>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</si>
  <si>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</si>
  <si>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</si>
  <si>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</si>
  <si>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</si>
  <si>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</si>
  <si>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</si>
  <si>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</si>
  <si>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</si>
  <si>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</si>
  <si>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</si>
  <si>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</si>
  <si>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</si>
  <si>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</si>
  <si>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</si>
  <si>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</si>
  <si>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</si>
  <si>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</si>
  <si>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</si>
  <si>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</si>
  <si>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</si>
  <si>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</si>
  <si>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</si>
  <si>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</si>
  <si>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</si>
  <si>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</si>
  <si>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</si>
  <si>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</si>
  <si>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</si>
  <si>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</si>
  <si>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</si>
  <si>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</si>
  <si>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</si>
  <si>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</si>
  <si>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</si>
  <si>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</si>
  <si>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</si>
  <si>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</si>
  <si>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</si>
  <si>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</si>
  <si>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</si>
  <si>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</si>
  <si>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</si>
  <si>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</si>
  <si>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</si>
  <si>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</si>
  <si>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</si>
  <si>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</si>
  <si>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</si>
  <si>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</si>
  <si>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</si>
  <si>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</si>
  <si>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</si>
  <si>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</si>
  <si>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</si>
  <si>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</si>
  <si>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</si>
  <si>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</si>
  <si>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</si>
  <si>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</si>
  <si>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</si>
  <si>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</si>
  <si>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</si>
  <si>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</si>
  <si>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</si>
  <si>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</si>
  <si>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</si>
  <si>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</si>
  <si>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</si>
  <si>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</si>
  <si>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</si>
  <si>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</si>
  <si>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</si>
  <si>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</si>
  <si>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</si>
  <si>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</si>
  <si>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</si>
  <si>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</si>
  <si>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</si>
  <si>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</si>
  <si>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</si>
  <si>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</si>
  <si>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</si>
  <si>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</si>
  <si>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</si>
  <si>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</si>
  <si>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</si>
  <si>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</si>
  <si>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</si>
  <si>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</si>
  <si>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</si>
  <si>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</si>
  <si>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</si>
  <si>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</si>
  <si>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</si>
  <si>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</si>
  <si>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</si>
  <si>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</si>
  <si>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</si>
  <si>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</si>
  <si>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</si>
  <si>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</si>
  <si>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</si>
  <si>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</si>
  <si>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</si>
  <si>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</si>
  <si>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</si>
  <si>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</si>
  <si>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</si>
  <si>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</si>
  <si>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</si>
  <si>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</si>
  <si>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</si>
  <si>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</si>
  <si>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</si>
  <si>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</si>
  <si>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</si>
  <si>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</si>
  <si>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</si>
  <si>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</si>
  <si>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</si>
  <si>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</si>
  <si>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</si>
  <si>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</si>
  <si>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</si>
  <si>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</si>
  <si>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</si>
  <si>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</si>
  <si>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</si>
  <si>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</si>
  <si>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</si>
  <si>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</si>
  <si>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</si>
  <si>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</si>
  <si>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</si>
  <si>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</si>
  <si>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</si>
  <si>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</si>
  <si>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</si>
  <si>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</si>
  <si>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</si>
  <si>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</si>
  <si>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</si>
  <si>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</si>
  <si>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</si>
  <si>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</si>
  <si>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</si>
  <si>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</si>
  <si>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</si>
  <si>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</si>
  <si>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</si>
  <si>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</si>
  <si>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</si>
  <si>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</si>
  <si>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</si>
  <si>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</si>
  <si>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</si>
  <si>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</si>
  <si>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</si>
  <si>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</si>
  <si>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</si>
  <si>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</si>
  <si>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</si>
  <si>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</si>
  <si>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</si>
  <si>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</si>
  <si>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</si>
  <si>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</si>
  <si>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</si>
  <si>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</si>
  <si>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</si>
  <si>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</si>
  <si>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</si>
  <si>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</si>
  <si>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</si>
  <si>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</si>
  <si>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</si>
  <si>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</si>
  <si>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</si>
  <si>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</si>
  <si>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</si>
  <si>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</si>
  <si>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</si>
  <si>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</si>
  <si>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</si>
  <si>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</si>
  <si>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</si>
  <si>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</si>
  <si>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</si>
  <si>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</si>
  <si>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</si>
  <si>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</si>
  <si>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</si>
  <si>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</si>
  <si>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</si>
  <si>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</si>
  <si>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</si>
  <si>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</si>
  <si>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</si>
  <si>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</si>
  <si>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</si>
  <si>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</si>
  <si>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</si>
  <si>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</si>
  <si>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</si>
  <si>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</si>
  <si>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</si>
  <si>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</si>
  <si>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</si>
  <si>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</si>
  <si>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</si>
  <si>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</si>
  <si>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</si>
  <si>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</si>
  <si>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</si>
  <si>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</si>
  <si>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</si>
  <si>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</si>
  <si>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</si>
  <si>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</si>
  <si>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</si>
  <si>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</si>
  <si>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</si>
  <si>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</si>
  <si>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</si>
  <si>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</si>
  <si>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</si>
  <si>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</si>
  <si>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</si>
  <si>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</si>
  <si>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</si>
  <si>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</si>
  <si>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</si>
  <si>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</si>
  <si>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</si>
  <si>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</si>
  <si>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</si>
  <si>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</si>
  <si>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</si>
  <si>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</si>
  <si>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</si>
  <si>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</si>
  <si>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</si>
  <si>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</si>
  <si>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</si>
  <si>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</si>
  <si>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</si>
  <si>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</si>
  <si>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</si>
  <si>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</si>
  <si>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</si>
  <si>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</si>
  <si>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</si>
  <si>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</si>
  <si>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</si>
  <si>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</si>
  <si>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</si>
  <si>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</si>
  <si>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</si>
  <si>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</si>
  <si>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</si>
  <si>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</si>
  <si>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</si>
  <si>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</si>
  <si>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</si>
  <si>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</si>
  <si>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</si>
  <si>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</si>
  <si>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</si>
  <si>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</si>
  <si>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</si>
  <si>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</si>
  <si>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</si>
  <si>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</si>
  <si>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</si>
  <si>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</si>
  <si>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</si>
  <si>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</si>
  <si>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</si>
  <si>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</si>
  <si>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</si>
  <si>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</si>
  <si>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</si>
  <si>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</si>
  <si>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</si>
  <si>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</si>
  <si>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</si>
  <si>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</si>
  <si>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</si>
  <si>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</si>
  <si>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</si>
  <si>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</si>
  <si>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</si>
  <si>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</si>
  <si>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</si>
  <si>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</si>
  <si>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</si>
  <si>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</si>
  <si>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</si>
  <si>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</si>
  <si>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</si>
  <si>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</si>
  <si>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</si>
  <si>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</si>
  <si>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</si>
  <si>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</si>
  <si>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</si>
  <si>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</si>
  <si>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</si>
  <si>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</si>
  <si>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</si>
  <si>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</si>
  <si>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</si>
  <si>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</si>
  <si>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</si>
  <si>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</si>
  <si>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</si>
  <si>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</si>
  <si>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</si>
  <si>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</si>
  <si>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</si>
  <si>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</si>
  <si>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</si>
  <si>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</si>
  <si>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</si>
  <si>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</si>
  <si>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</si>
  <si>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</si>
  <si>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</si>
  <si>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</si>
  <si>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</si>
  <si>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</si>
  <si>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</si>
  <si>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</si>
  <si>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</si>
  <si>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</si>
  <si>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</si>
  <si>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</si>
  <si>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</si>
  <si>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</si>
  <si>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</si>
  <si>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</si>
  <si>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</si>
  <si>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</si>
  <si>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</si>
  <si>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</si>
  <si>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</si>
  <si>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</si>
  <si>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</si>
  <si>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</si>
  <si>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</si>
  <si>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</si>
  <si>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</si>
  <si>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</si>
  <si>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</si>
  <si>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</si>
  <si>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</si>
  <si>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</si>
  <si>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</si>
  <si>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</si>
  <si>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</si>
  <si>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</si>
  <si>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</si>
  <si>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</si>
  <si>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</si>
  <si>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</si>
  <si>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</si>
  <si>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</si>
  <si>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</si>
  <si>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</si>
  <si>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</si>
  <si>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</si>
  <si>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</si>
  <si>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</si>
  <si>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</si>
  <si>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</si>
  <si>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</si>
  <si>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</si>
  <si>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</si>
  <si>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</si>
  <si>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</si>
  <si>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</si>
  <si>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</si>
  <si>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</si>
  <si>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</si>
  <si>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</si>
  <si>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</si>
  <si>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</si>
  <si>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</si>
  <si>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</si>
  <si>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</si>
  <si>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</si>
  <si>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</si>
  <si>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</si>
  <si>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</si>
  <si>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</si>
  <si>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</si>
  <si>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</si>
  <si>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</si>
  <si>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</si>
  <si>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</si>
  <si>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</si>
  <si>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</si>
  <si>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</si>
  <si>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</si>
  <si>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</si>
  <si>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</si>
  <si>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</si>
  <si>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</si>
  <si>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</si>
  <si>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</si>
  <si>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</si>
  <si>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</si>
  <si>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</si>
  <si>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</si>
  <si>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</si>
  <si>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</si>
  <si>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</si>
  <si>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</si>
  <si>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</si>
  <si>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</si>
  <si>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</si>
  <si>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</si>
  <si>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</si>
  <si>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</si>
  <si>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</si>
  <si>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</si>
  <si>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</si>
  <si>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</si>
  <si>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</si>
  <si>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</si>
  <si>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</si>
  <si>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</si>
  <si>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</si>
  <si>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</si>
  <si>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</si>
  <si>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</si>
  <si>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</si>
  <si>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</si>
  <si>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</si>
  <si>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</si>
  <si>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</si>
  <si>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</si>
  <si>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</si>
  <si>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</si>
  <si>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</si>
  <si>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</si>
  <si>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</si>
  <si>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</si>
  <si>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</si>
  <si>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</si>
  <si>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</si>
  <si>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</si>
  <si>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</si>
  <si>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</si>
  <si>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</si>
  <si>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</si>
  <si>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</si>
  <si>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</si>
  <si>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</si>
  <si>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</si>
  <si>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</si>
  <si>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</si>
  <si>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</si>
  <si>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</si>
  <si>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</si>
  <si>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</si>
  <si>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</si>
  <si>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</si>
  <si>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</si>
  <si>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</si>
  <si>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</si>
  <si>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</si>
  <si>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</si>
  <si>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</si>
  <si>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</si>
  <si>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</si>
  <si>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</si>
  <si>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</si>
  <si>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</si>
  <si>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</si>
  <si>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</si>
  <si>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</si>
  <si>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</si>
  <si>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</si>
  <si>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</si>
  <si>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</si>
  <si>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</si>
  <si>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</si>
  <si>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</si>
  <si>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</si>
  <si>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</si>
  <si>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</si>
  <si>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</si>
  <si>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</si>
  <si>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</si>
  <si>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</si>
  <si>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</si>
  <si>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</si>
  <si>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</si>
  <si>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</si>
  <si>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</si>
  <si>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</si>
  <si>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</si>
  <si>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</si>
  <si>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</si>
  <si>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</si>
  <si>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</si>
  <si>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</si>
  <si>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</si>
  <si>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</si>
  <si>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</si>
  <si>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</si>
  <si>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</si>
  <si>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</si>
  <si>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</si>
  <si>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</si>
  <si>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</si>
  <si>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</si>
  <si>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</si>
  <si>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</si>
  <si>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</si>
  <si>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</si>
  <si>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</si>
  <si>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</si>
  <si>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</si>
  <si>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</si>
  <si>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</si>
  <si>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</si>
  <si>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</si>
  <si>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</si>
  <si>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</si>
  <si>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</si>
  <si>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</si>
  <si>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</si>
  <si>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</si>
  <si>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</si>
  <si>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</si>
  <si>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</si>
  <si>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</si>
  <si>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</si>
  <si>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</si>
  <si>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</si>
  <si>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</si>
  <si>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</si>
  <si>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</si>
  <si>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</si>
  <si>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</si>
  <si>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</si>
  <si>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</si>
  <si>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</si>
  <si>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</si>
  <si>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</si>
  <si>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</si>
  <si>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</si>
  <si>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</si>
  <si>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</si>
  <si>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</si>
  <si>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</si>
  <si>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</si>
  <si>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</si>
  <si>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</si>
  <si>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</si>
  <si>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</si>
  <si>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</si>
  <si>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</si>
  <si>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</si>
  <si>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</si>
  <si>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</si>
  <si>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</si>
  <si>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</si>
  <si>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</si>
  <si>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</si>
  <si>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</si>
  <si>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</si>
  <si>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</si>
  <si>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</si>
  <si>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</si>
  <si>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</si>
  <si>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</si>
  <si>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</si>
  <si>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</si>
  <si>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</si>
  <si>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</si>
  <si>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</si>
  <si>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</si>
  <si>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</si>
  <si>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</si>
  <si>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</si>
  <si>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</si>
  <si>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</si>
  <si>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</si>
  <si>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</si>
  <si>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</si>
  <si>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</si>
  <si>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</si>
  <si>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</si>
  <si>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</si>
  <si>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</si>
  <si>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</si>
  <si>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</si>
  <si>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</si>
  <si>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</si>
  <si>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</si>
  <si>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</si>
  <si>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</si>
  <si>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</si>
  <si>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</si>
  <si>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</si>
  <si>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</si>
  <si>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</si>
  <si>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</si>
  <si>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</si>
  <si>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</si>
  <si>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</si>
  <si>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</si>
  <si>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</si>
  <si>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</si>
  <si>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</si>
  <si>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</si>
  <si>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</si>
  <si>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</si>
  <si>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</si>
  <si>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</si>
  <si>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</si>
  <si>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</si>
  <si>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</si>
  <si>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</si>
  <si>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</si>
  <si>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</si>
  <si>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</si>
  <si>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</si>
  <si>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</si>
  <si>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</si>
  <si>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</si>
  <si>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</si>
  <si>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</si>
  <si>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</si>
  <si>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</si>
  <si>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</si>
  <si>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</si>
  <si>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</si>
  <si>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</si>
  <si>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</si>
  <si>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</si>
  <si>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</si>
  <si>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</si>
  <si>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</si>
  <si>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</si>
  <si>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</si>
  <si>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</si>
  <si>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</si>
  <si>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</si>
  <si>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</si>
  <si>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</si>
  <si>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</si>
  <si>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</si>
  <si>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</si>
  <si>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</si>
  <si>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</si>
  <si>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</si>
  <si>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</si>
  <si>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</si>
  <si>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</si>
  <si>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</si>
  <si>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</si>
  <si>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</si>
  <si>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</si>
  <si>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</si>
  <si>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</si>
  <si>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</si>
  <si>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</si>
  <si>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</si>
  <si>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</si>
  <si>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</si>
  <si>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</si>
  <si>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</si>
  <si>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</si>
  <si>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</si>
  <si>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</si>
  <si>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</si>
  <si>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</si>
  <si>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</si>
  <si>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</si>
  <si>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</si>
  <si>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</si>
  <si>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</si>
  <si>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</si>
  <si>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</si>
  <si>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</si>
  <si>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</si>
  <si>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</si>
  <si>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</si>
  <si>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</si>
  <si>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</si>
  <si>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</si>
  <si>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</si>
  <si>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</si>
  <si>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</si>
  <si>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</si>
  <si>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</si>
  <si>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</si>
  <si>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</si>
  <si>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</si>
  <si>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</si>
  <si>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</si>
  <si>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</si>
  <si>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</si>
  <si>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</si>
  <si>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</si>
  <si>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</si>
  <si>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</si>
  <si>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</si>
  <si>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</si>
  <si>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</si>
  <si>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</si>
  <si>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</si>
  <si>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</si>
  <si>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</si>
  <si>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</si>
  <si>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</si>
  <si>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</si>
  <si>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</si>
  <si>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</si>
  <si>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</si>
  <si>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</si>
  <si>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</si>
  <si>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</si>
  <si>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</si>
  <si>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</si>
  <si>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</si>
  <si>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</si>
  <si>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</si>
  <si>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</si>
  <si>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</si>
  <si>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</si>
  <si>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</si>
  <si>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</si>
  <si>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</si>
  <si>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</si>
  <si>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</si>
  <si>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</si>
  <si>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</si>
  <si>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</si>
  <si>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</si>
  <si>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</si>
  <si>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</si>
  <si>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</si>
  <si>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</si>
  <si>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</si>
  <si>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</si>
  <si>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</si>
  <si>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</si>
  <si>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</si>
  <si>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</si>
  <si>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</si>
  <si>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</si>
  <si>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</si>
  <si>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</si>
  <si>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</si>
  <si>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</si>
  <si>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</si>
  <si>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</si>
  <si>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</si>
  <si>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</si>
  <si>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</si>
  <si>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</si>
  <si>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</si>
  <si>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</si>
  <si>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</si>
  <si>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</si>
  <si>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</si>
  <si>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</si>
  <si>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</si>
  <si>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</si>
  <si>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</si>
  <si>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</si>
  <si>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</si>
  <si>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</si>
  <si>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</si>
  <si>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</si>
  <si>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</si>
  <si>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</si>
  <si>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</si>
  <si>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</si>
  <si>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</si>
  <si>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</si>
  <si>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</si>
  <si>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</si>
  <si>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</si>
  <si>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</si>
  <si>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</si>
  <si>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</si>
  <si>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</si>
  <si>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</si>
  <si>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</si>
  <si>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</si>
  <si>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</si>
  <si>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</si>
  <si>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</si>
  <si>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</si>
  <si>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</si>
  <si>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</si>
  <si>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</si>
  <si>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</si>
  <si>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</si>
  <si>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</si>
  <si>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</si>
  <si>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</si>
  <si>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</si>
  <si>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</si>
  <si>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</si>
  <si>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</si>
  <si>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</si>
  <si>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</si>
  <si>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</si>
  <si>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</si>
  <si>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</si>
  <si>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</si>
  <si>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</si>
  <si>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</si>
  <si>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</si>
  <si>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</si>
  <si>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</si>
  <si>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</si>
  <si>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</si>
  <si>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</si>
  <si>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</si>
  <si>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</si>
  <si>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</si>
  <si>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</si>
  <si>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</si>
  <si>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</si>
  <si>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</si>
  <si>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</si>
  <si>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</si>
  <si>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</si>
  <si>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</si>
  <si>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</si>
  <si>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</si>
  <si>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</si>
  <si>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</si>
  <si>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</si>
  <si>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</si>
  <si>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</si>
  <si>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</si>
  <si>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</si>
  <si>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</si>
  <si>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</si>
  <si>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</si>
  <si>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</si>
  <si>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</si>
  <si>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</si>
  <si>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</si>
  <si>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</si>
  <si>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</si>
  <si>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</si>
  <si>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</si>
  <si>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</si>
  <si>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</si>
  <si>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</si>
  <si>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</si>
  <si>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</si>
  <si>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</si>
  <si>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</si>
  <si>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</si>
  <si>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</si>
  <si>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</si>
  <si>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</si>
  <si>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</si>
  <si>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</si>
  <si>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</si>
  <si>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</si>
  <si>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</si>
  <si>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</si>
  <si>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</si>
  <si>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</si>
  <si>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</si>
  <si>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</si>
  <si>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</si>
  <si>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</si>
  <si>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</si>
  <si>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</si>
  <si>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</si>
  <si>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</si>
  <si>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</si>
  <si>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</si>
  <si>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</si>
  <si>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</si>
  <si>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</si>
  <si>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</si>
  <si>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</si>
  <si>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</si>
  <si>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</si>
  <si>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</si>
  <si>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</si>
  <si>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</si>
  <si>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</si>
  <si>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</si>
  <si>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</si>
  <si>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</si>
  <si>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</si>
  <si>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</si>
  <si>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</si>
  <si>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</si>
  <si>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</si>
  <si>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</si>
  <si>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</si>
  <si>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</si>
  <si>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</si>
  <si>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</si>
  <si>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</si>
  <si>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</si>
  <si>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</si>
  <si>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</si>
  <si>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</si>
  <si>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</si>
  <si>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</si>
  <si>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</si>
  <si>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</si>
  <si>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</si>
  <si>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</si>
  <si>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</si>
  <si>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</si>
  <si>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</si>
  <si>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</si>
  <si>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</si>
  <si>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</si>
  <si>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</si>
  <si>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</si>
  <si>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</si>
  <si>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</si>
  <si>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</si>
  <si>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</si>
  <si>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</si>
  <si>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</si>
  <si>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</si>
  <si>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</si>
  <si>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</si>
  <si>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</si>
  <si>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</si>
  <si>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</si>
  <si>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</si>
  <si>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</si>
  <si>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</si>
  <si>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</si>
  <si>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</si>
  <si>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</si>
  <si>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</si>
  <si>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</si>
  <si>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</si>
  <si>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</si>
  <si>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</si>
  <si>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</si>
  <si>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</si>
  <si>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</si>
  <si>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</si>
  <si>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</si>
  <si>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</si>
  <si>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</si>
  <si>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</si>
  <si>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</si>
  <si>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</si>
  <si>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</si>
  <si>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</si>
  <si>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</si>
  <si>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</si>
  <si>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</si>
  <si>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</si>
  <si>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</si>
  <si>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</si>
  <si>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</si>
  <si>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</si>
  <si>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</si>
  <si>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</si>
  <si>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</si>
  <si>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</si>
  <si>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</si>
  <si>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</si>
  <si>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</si>
  <si>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</si>
  <si>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</si>
  <si>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</si>
  <si>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</si>
  <si>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</si>
  <si>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</si>
  <si>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</si>
  <si>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</si>
  <si>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</si>
  <si>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</si>
  <si>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</si>
  <si>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</si>
  <si>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</si>
  <si>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</si>
  <si>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</si>
  <si>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</si>
  <si>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</si>
  <si>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</si>
  <si>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</si>
  <si>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</si>
  <si>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</si>
  <si>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</si>
  <si>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</si>
  <si>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</si>
  <si>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</si>
  <si>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</si>
  <si>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</si>
  <si>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</si>
  <si>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</si>
  <si>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</si>
  <si>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</si>
  <si>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</si>
  <si>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</si>
  <si>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</si>
  <si>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</si>
  <si>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</si>
  <si>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</si>
  <si>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</si>
  <si>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</si>
  <si>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</si>
  <si>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</si>
  <si>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</si>
  <si>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</si>
  <si>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</si>
  <si>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</si>
  <si>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</si>
  <si>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</si>
  <si>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</si>
  <si>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</si>
  <si>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</si>
  <si>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</si>
  <si>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</si>
  <si>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</si>
  <si>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</si>
  <si>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</si>
  <si>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</si>
  <si>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</si>
  <si>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</si>
  <si>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</si>
  <si>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</si>
  <si>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</si>
  <si>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</si>
  <si>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</si>
  <si>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</si>
  <si>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</si>
  <si>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</si>
  <si>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</si>
  <si>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</si>
  <si>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</si>
  <si>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</si>
  <si>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</si>
  <si>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</si>
  <si>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</si>
  <si>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</si>
  <si>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</si>
  <si>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</si>
  <si>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</si>
  <si>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</si>
  <si>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</si>
  <si>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</si>
  <si>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</si>
  <si>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</si>
  <si>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</si>
  <si>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</si>
  <si>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</si>
  <si>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</si>
  <si>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</si>
  <si>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</si>
  <si>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</si>
  <si>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</si>
  <si>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</si>
  <si>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</si>
  <si>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</si>
  <si>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</si>
  <si>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</si>
  <si>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</si>
  <si>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</si>
  <si>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</si>
  <si>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</si>
  <si>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</si>
  <si>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</si>
  <si>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</si>
  <si>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</si>
  <si>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</si>
  <si>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</si>
  <si>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</si>
  <si>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</si>
  <si>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</si>
  <si>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</si>
  <si>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</si>
  <si>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</si>
  <si>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</si>
  <si>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</si>
  <si>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</si>
  <si>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</si>
  <si>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</si>
  <si>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</si>
  <si>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</si>
  <si>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</si>
  <si>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</si>
  <si>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</si>
  <si>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</si>
  <si>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</si>
  <si>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</si>
  <si>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</si>
  <si>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</si>
  <si>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</si>
  <si>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</si>
  <si>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</si>
  <si>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</si>
  <si>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</si>
  <si>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</si>
  <si>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</si>
  <si>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</si>
  <si>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</si>
  <si>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</si>
  <si>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</si>
  <si>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</si>
  <si>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</si>
  <si>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</si>
  <si>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</si>
  <si>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</si>
  <si>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</si>
  <si>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</si>
  <si>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</si>
  <si>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</si>
  <si>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</si>
  <si>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</si>
  <si>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</si>
  <si>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</si>
  <si>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</si>
  <si>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</si>
  <si>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</si>
  <si>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</si>
  <si>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</si>
  <si>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</si>
  <si>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</si>
  <si>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</si>
  <si>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</si>
  <si>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</si>
  <si>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</si>
  <si>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</si>
  <si>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</si>
  <si>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</si>
  <si>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</si>
  <si>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</si>
  <si>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</si>
  <si>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</si>
  <si>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</si>
  <si>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</si>
  <si>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</si>
  <si>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</si>
  <si>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</si>
  <si>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</si>
  <si>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</si>
  <si>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</si>
  <si>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</si>
  <si>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</si>
  <si>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</si>
  <si>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</si>
  <si>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</si>
  <si>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</si>
  <si>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</si>
  <si>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</si>
  <si>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</si>
  <si>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</si>
  <si>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</si>
  <si>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</si>
  <si>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</si>
  <si>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</si>
  <si>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</si>
  <si>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</si>
  <si>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</si>
  <si>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</si>
  <si>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</si>
  <si>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</si>
  <si>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</si>
  <si>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</si>
  <si>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</si>
  <si>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</si>
  <si>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</si>
  <si>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</si>
  <si>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</si>
  <si>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</si>
  <si>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</si>
  <si>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</si>
  <si>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</si>
  <si>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</si>
  <si>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</si>
  <si>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</si>
  <si>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</si>
  <si>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</si>
  <si>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</si>
  <si>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</si>
  <si>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</si>
  <si>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</si>
  <si>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</si>
  <si>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</si>
  <si>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</si>
  <si>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</si>
  <si>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</si>
  <si>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</si>
  <si>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</si>
  <si>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</si>
  <si>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</si>
  <si>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</si>
  <si>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</si>
  <si>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</si>
  <si>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</si>
  <si>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</si>
  <si>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</si>
  <si>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</si>
  <si>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</si>
  <si>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</si>
  <si>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</si>
  <si>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</si>
  <si>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</si>
  <si>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</si>
  <si>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</si>
  <si>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</si>
  <si>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</si>
  <si>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</si>
  <si>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</si>
  <si>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</si>
  <si>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</si>
  <si>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</si>
  <si>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</si>
  <si>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</si>
  <si>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</si>
  <si>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</si>
  <si>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</si>
  <si>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</si>
  <si>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</si>
  <si>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</si>
  <si>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</si>
  <si>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</si>
  <si>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</si>
  <si>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</si>
  <si>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</si>
  <si>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</si>
  <si>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</si>
  <si>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</si>
  <si>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</si>
  <si>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</si>
  <si>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</si>
  <si>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</si>
  <si>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</si>
  <si>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</si>
  <si>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</si>
  <si>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</si>
  <si>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</si>
  <si>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</si>
  <si>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</si>
  <si>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</si>
  <si>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</si>
  <si>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</si>
  <si>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</si>
  <si>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</si>
  <si>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</si>
  <si>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</si>
  <si>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</si>
  <si>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</si>
  <si>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</si>
  <si>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</si>
  <si>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</si>
  <si>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</si>
  <si>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</si>
  <si>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</si>
  <si>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</si>
  <si>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</si>
  <si>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</si>
  <si>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</si>
  <si>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</si>
  <si>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</si>
  <si>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</si>
  <si>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</si>
  <si>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</si>
  <si>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</si>
  <si>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</si>
  <si>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</si>
  <si>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</si>
  <si>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</si>
  <si>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</si>
  <si>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</si>
  <si>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</si>
  <si>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</si>
  <si>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</si>
  <si>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</si>
  <si>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</si>
  <si>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</si>
  <si>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</si>
  <si>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</si>
  <si>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</si>
  <si>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</si>
  <si>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</si>
  <si>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</si>
  <si>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</si>
  <si>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</si>
  <si>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</si>
  <si>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</si>
  <si>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</si>
  <si>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</si>
  <si>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</si>
  <si>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</si>
  <si>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</si>
  <si>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</si>
  <si>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</si>
  <si>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</si>
  <si>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</si>
  <si>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</si>
  <si>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</si>
  <si>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</si>
  <si>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</si>
  <si>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</si>
  <si>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</si>
  <si>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</si>
  <si>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</si>
  <si>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</si>
  <si>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</si>
  <si>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</si>
  <si>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</si>
  <si>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</si>
  <si>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</si>
  <si>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</si>
  <si>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</si>
  <si>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</si>
  <si>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</si>
  <si>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</si>
  <si>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</si>
  <si>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</si>
  <si>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</si>
  <si>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</si>
  <si>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</si>
  <si>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</si>
  <si>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</si>
  <si>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</si>
  <si>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</si>
  <si>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</si>
  <si>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</si>
  <si>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</si>
  <si>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</si>
  <si>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</si>
  <si>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</si>
  <si>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</si>
  <si>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</si>
  <si>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</si>
  <si>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</si>
  <si>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</si>
  <si>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</si>
  <si>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</si>
  <si>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</si>
  <si>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</si>
  <si>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</si>
  <si>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</si>
  <si>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</si>
  <si>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</si>
  <si>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</si>
  <si>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</si>
  <si>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</si>
  <si>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</si>
  <si>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</si>
  <si>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</si>
  <si>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</si>
  <si>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</si>
  <si>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</si>
  <si>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</si>
  <si>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</si>
  <si>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</si>
  <si>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</si>
  <si>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</si>
  <si>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</si>
  <si>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</si>
  <si>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</si>
  <si>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</si>
  <si>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</si>
  <si>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</si>
  <si>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</si>
  <si>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</si>
  <si>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</si>
  <si>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</si>
  <si>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</si>
  <si>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</si>
  <si>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</si>
  <si>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</si>
  <si>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</si>
  <si>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</si>
  <si>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</si>
  <si>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</si>
  <si>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</si>
  <si>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</si>
  <si>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</si>
  <si>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</si>
  <si>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</si>
  <si>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</si>
  <si>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</si>
  <si>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</si>
  <si>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</si>
  <si>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</si>
  <si>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</si>
  <si>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</si>
  <si>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</si>
  <si>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</si>
  <si>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</si>
  <si>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</si>
  <si>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</si>
  <si>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</si>
  <si>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</si>
  <si>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</si>
  <si>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</si>
  <si>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</si>
  <si>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</si>
  <si>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</si>
  <si>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</si>
  <si>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</si>
  <si>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</si>
  <si>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</si>
  <si>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</si>
  <si>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</si>
  <si>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</si>
  <si>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</si>
  <si>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</si>
  <si>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</si>
  <si>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</si>
  <si>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</si>
  <si>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</si>
  <si>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</si>
  <si>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</si>
  <si>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</si>
  <si>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</si>
  <si>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</si>
  <si>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</si>
  <si>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</si>
  <si>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</si>
  <si>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</si>
  <si>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</si>
  <si>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</si>
  <si>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</si>
  <si>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</si>
  <si>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</si>
  <si>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</si>
  <si>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</si>
  <si>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</si>
  <si>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</si>
  <si>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</si>
  <si>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</si>
  <si>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</si>
  <si>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</si>
  <si>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</si>
  <si>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</si>
  <si>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</si>
  <si>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</si>
  <si>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</si>
  <si>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</si>
  <si>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</si>
  <si>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</si>
  <si>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</si>
  <si>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</si>
  <si>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</si>
  <si>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</si>
  <si>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</si>
  <si>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</si>
  <si>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</si>
  <si>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</si>
  <si>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</si>
  <si>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</si>
  <si>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</si>
  <si>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</si>
  <si>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</si>
  <si>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</si>
  <si>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</si>
  <si>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</si>
  <si>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</si>
  <si>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</si>
  <si>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</si>
  <si>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</si>
  <si>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</si>
  <si>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</si>
  <si>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</si>
  <si>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</si>
  <si>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</si>
  <si>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</si>
  <si>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</si>
  <si>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</si>
  <si>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</si>
  <si>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</si>
  <si>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</si>
  <si>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</si>
  <si>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</si>
  <si>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</si>
  <si>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</si>
  <si>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</si>
  <si>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</si>
  <si>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</si>
  <si>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</si>
  <si>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</si>
  <si>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</si>
  <si>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</si>
  <si>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</si>
  <si>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</si>
  <si>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</si>
  <si>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</si>
  <si>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</si>
  <si>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</si>
  <si>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</si>
  <si>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</si>
  <si>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</si>
  <si>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</si>
  <si>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</si>
  <si>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</si>
  <si>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</si>
  <si>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</si>
  <si>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</si>
  <si>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</si>
  <si>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</si>
  <si>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</si>
  <si>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</si>
  <si>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</si>
  <si>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</si>
  <si>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</si>
  <si>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</si>
  <si>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</si>
  <si>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</si>
  <si>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</si>
  <si>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</si>
  <si>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</si>
  <si>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</si>
  <si>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</si>
  <si>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</si>
  <si>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</si>
  <si>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</si>
  <si>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</si>
  <si>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</si>
  <si>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</si>
  <si>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</si>
  <si>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</si>
  <si>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</si>
  <si>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</si>
  <si>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</si>
  <si>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</si>
  <si>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</si>
  <si>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</si>
  <si>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</si>
  <si>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</si>
  <si>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</si>
  <si>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</si>
  <si>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</si>
  <si>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</si>
  <si>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</si>
  <si>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</si>
  <si>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</si>
  <si>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</si>
  <si>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</si>
  <si>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</si>
  <si>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</si>
  <si>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</si>
  <si>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</si>
  <si>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</si>
  <si>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</si>
  <si>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</si>
  <si>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</si>
  <si>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</si>
  <si>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</si>
  <si>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</si>
  <si>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</si>
  <si>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</si>
  <si>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</si>
  <si>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</si>
  <si>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</si>
  <si>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</si>
  <si>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</si>
  <si>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</si>
  <si>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</si>
  <si>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</si>
  <si>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</si>
  <si>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</si>
  <si>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</si>
  <si>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</si>
  <si>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</si>
  <si>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</si>
  <si>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</si>
  <si>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</si>
  <si>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</si>
  <si>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</si>
  <si>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</si>
  <si>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</si>
  <si>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</si>
  <si>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</si>
  <si>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</si>
  <si>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</si>
  <si>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</si>
  <si>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</si>
  <si>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</si>
  <si>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</si>
  <si>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</si>
  <si>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</si>
  <si>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</si>
  <si>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</si>
  <si>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</si>
  <si>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</si>
  <si>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</si>
  <si>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</si>
  <si>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</si>
  <si>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</si>
  <si>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</si>
  <si>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</si>
  <si>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</si>
  <si>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</si>
  <si>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</si>
  <si>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</si>
  <si>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</si>
  <si>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</si>
  <si>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</si>
  <si>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</si>
  <si>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</si>
  <si>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</si>
  <si>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</si>
  <si>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</si>
  <si>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</si>
  <si>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</si>
  <si>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</si>
  <si>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</si>
  <si>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</si>
  <si>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</si>
  <si>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</si>
  <si>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</si>
  <si>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</si>
  <si>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</si>
  <si>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</si>
  <si>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</si>
  <si>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</si>
  <si>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</si>
  <si>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</si>
  <si>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</si>
  <si>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</si>
  <si>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</si>
  <si>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</si>
  <si>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</si>
  <si>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</si>
  <si>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</si>
  <si>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</si>
  <si>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</si>
  <si>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</si>
  <si>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</si>
  <si>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</si>
  <si>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</si>
  <si>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</si>
  <si>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</si>
  <si>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</si>
  <si>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</si>
  <si>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</si>
  <si>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</si>
  <si>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</si>
  <si>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</si>
  <si>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</si>
  <si>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</si>
  <si>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</si>
  <si>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</si>
  <si>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</si>
  <si>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</si>
  <si>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</si>
  <si>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</si>
  <si>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</si>
  <si>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</si>
  <si>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</si>
  <si>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</si>
  <si>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</si>
  <si>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</si>
  <si>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</si>
  <si>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</si>
  <si>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</si>
  <si>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</si>
  <si>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</si>
  <si>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</si>
  <si>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</si>
  <si>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</si>
  <si>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</si>
  <si>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</si>
  <si>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</si>
  <si>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</si>
  <si>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</si>
  <si>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</si>
  <si>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</si>
  <si>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</si>
  <si>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</si>
  <si>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</si>
  <si>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</si>
  <si>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</si>
  <si>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</si>
  <si>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</si>
  <si>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</si>
  <si>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</si>
  <si>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</si>
  <si>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</si>
  <si>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</si>
  <si>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</si>
  <si>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</si>
  <si>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</si>
  <si>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</si>
  <si>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</si>
  <si>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</si>
  <si>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</si>
  <si>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</si>
  <si>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</si>
  <si>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</si>
  <si>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</si>
  <si>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</si>
  <si>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</si>
  <si>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</si>
  <si>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</si>
  <si>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</si>
  <si>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</si>
  <si>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</si>
  <si>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</si>
  <si>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</si>
  <si>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</si>
  <si>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</si>
  <si>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</si>
  <si>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</si>
  <si>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</si>
  <si>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</si>
  <si>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</si>
  <si>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</si>
  <si>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</si>
  <si>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</si>
  <si>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</si>
  <si>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</si>
  <si>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</si>
  <si>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</si>
  <si>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</si>
  <si>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</si>
  <si>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</si>
  <si>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</si>
  <si>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</si>
  <si>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</si>
  <si>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</si>
  <si>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</si>
  <si>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</si>
  <si>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</si>
  <si>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</si>
  <si>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</si>
  <si>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</si>
  <si>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</si>
  <si>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</si>
  <si>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</si>
  <si>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</si>
  <si>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</si>
  <si>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</si>
  <si>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</si>
  <si>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</si>
  <si>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</si>
  <si>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</si>
  <si>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</si>
  <si>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</si>
  <si>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</si>
  <si>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</si>
  <si>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</si>
  <si>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</si>
  <si>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</si>
  <si>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</si>
  <si>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</si>
  <si>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</si>
  <si>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</si>
  <si>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</si>
  <si>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</si>
  <si>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</si>
  <si>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</si>
  <si>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</si>
  <si>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</si>
  <si>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</si>
  <si>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</si>
  <si>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</si>
  <si>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</si>
  <si>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</si>
  <si>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</si>
  <si>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</si>
  <si>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</si>
  <si>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</si>
  <si>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</si>
  <si>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</si>
  <si>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</si>
  <si>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</si>
  <si>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</si>
  <si>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</si>
  <si>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</si>
  <si>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</si>
  <si>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</si>
  <si>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</si>
  <si>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</si>
  <si>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</si>
  <si>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</si>
  <si>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</si>
  <si>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</si>
  <si>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</si>
  <si>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</si>
  <si>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</si>
  <si>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</si>
  <si>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</si>
  <si>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</si>
  <si>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</si>
  <si>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</si>
  <si>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</si>
  <si>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</si>
  <si>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</si>
  <si>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</si>
  <si>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</si>
  <si>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</si>
  <si>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</si>
  <si>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</si>
  <si>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</si>
  <si>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</si>
  <si>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</si>
  <si>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</si>
  <si>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</si>
  <si>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</si>
  <si>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</si>
  <si>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</si>
  <si>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</si>
  <si>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</si>
  <si>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</si>
  <si>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</si>
  <si>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</si>
  <si>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</si>
  <si>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</si>
  <si>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</si>
  <si>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</si>
  <si>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</si>
  <si>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</si>
  <si>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</si>
  <si>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</si>
  <si>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</si>
  <si>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</si>
  <si>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</si>
  <si>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</si>
  <si>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</si>
  <si>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</si>
  <si>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</si>
  <si>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</si>
  <si>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</si>
  <si>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</si>
  <si>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</si>
  <si>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</si>
  <si>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</si>
  <si>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</si>
  <si>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</si>
  <si>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</si>
  <si>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</si>
  <si>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</si>
  <si>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</si>
  <si>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</si>
  <si>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</si>
  <si>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</si>
  <si>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</si>
  <si>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</si>
  <si>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</si>
  <si>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</si>
  <si>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</si>
  <si>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</si>
  <si>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</si>
  <si>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</si>
  <si>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</si>
  <si>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</si>
  <si>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</si>
  <si>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</si>
  <si>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</si>
  <si>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</si>
  <si>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</si>
  <si>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</si>
  <si>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</si>
  <si>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</si>
  <si>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</si>
  <si>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</si>
  <si>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</si>
  <si>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</si>
  <si>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</si>
  <si>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</si>
  <si>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</si>
  <si>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</si>
  <si>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</si>
  <si>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</si>
  <si>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</si>
  <si>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</si>
  <si>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</si>
  <si>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</si>
  <si>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</si>
  <si>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</si>
  <si>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</si>
  <si>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</si>
  <si>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</si>
  <si>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</si>
  <si>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</si>
  <si>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</si>
  <si>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</si>
  <si>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</si>
  <si>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</si>
  <si>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</si>
  <si>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</si>
  <si>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</si>
  <si>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</si>
  <si>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</si>
  <si>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</si>
  <si>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</si>
  <si>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</si>
  <si>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</si>
  <si>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</si>
  <si>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</si>
  <si>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</si>
  <si>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</si>
  <si>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</si>
  <si>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</si>
  <si>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</si>
  <si>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</si>
  <si>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</si>
  <si>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</si>
  <si>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</si>
  <si>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</si>
  <si>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</si>
  <si>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</si>
  <si>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</si>
  <si>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</si>
  <si>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</si>
  <si>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</si>
  <si>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</si>
  <si>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</si>
  <si>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</si>
  <si>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</si>
  <si>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</si>
  <si>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</si>
  <si>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</si>
  <si>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</si>
  <si>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</si>
  <si>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</si>
  <si>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</si>
  <si>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</si>
  <si>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</si>
  <si>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</si>
  <si>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</si>
  <si>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</si>
  <si>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</si>
  <si>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</si>
  <si>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</si>
  <si>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</si>
  <si>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</si>
  <si>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</si>
  <si>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</si>
  <si>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</si>
  <si>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</si>
  <si>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</si>
  <si>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</si>
  <si>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</si>
  <si>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</si>
  <si>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</si>
  <si>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</si>
  <si>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</si>
  <si>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</si>
  <si>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</si>
  <si>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</si>
  <si>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</si>
  <si>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</si>
  <si>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</si>
  <si>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</si>
  <si>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</si>
  <si>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</si>
  <si>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</si>
  <si>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</si>
  <si>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</si>
  <si>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</si>
  <si>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</si>
  <si>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</si>
  <si>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</si>
  <si>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</si>
  <si>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</si>
  <si>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</si>
  <si>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</si>
  <si>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</si>
  <si>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</si>
  <si>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</si>
  <si>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</si>
  <si>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</si>
  <si>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</si>
  <si>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</si>
  <si>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</si>
  <si>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</si>
  <si>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</si>
  <si>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</si>
  <si>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</si>
  <si>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</si>
  <si>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</si>
  <si>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</si>
  <si>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</si>
  <si>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</si>
  <si>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</si>
  <si>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</si>
  <si>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</si>
  <si>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</si>
  <si>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</si>
  <si>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</si>
  <si>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</si>
  <si>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</si>
  <si>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</si>
  <si>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</si>
  <si>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</si>
  <si>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</si>
  <si>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</si>
  <si>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</si>
  <si>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</si>
  <si>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</si>
  <si>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</si>
  <si>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</si>
  <si>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</si>
  <si>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</si>
  <si>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</si>
  <si>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</si>
  <si>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</si>
  <si>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</si>
  <si>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</si>
  <si>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</si>
  <si>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</si>
  <si>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</si>
  <si>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</si>
  <si>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</si>
  <si>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</si>
  <si>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</si>
  <si>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</si>
  <si>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</si>
  <si>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</si>
  <si>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</si>
  <si>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</si>
  <si>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</si>
  <si>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</si>
  <si>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</si>
  <si>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</si>
  <si>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</si>
  <si>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</si>
  <si>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</si>
  <si>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</si>
  <si>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</si>
  <si>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</si>
  <si>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</si>
  <si>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</si>
  <si>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</si>
  <si>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</si>
  <si>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</si>
  <si>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</si>
  <si>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</si>
  <si>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</si>
  <si>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</si>
  <si>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</si>
  <si>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</si>
  <si>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</si>
  <si>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</si>
  <si>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</si>
  <si>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</si>
  <si>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</si>
  <si>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</si>
  <si>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</si>
  <si>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</si>
  <si>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</si>
  <si>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</si>
  <si>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</si>
  <si>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</si>
  <si>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</si>
  <si>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</si>
  <si>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</si>
  <si>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</si>
  <si>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</si>
  <si>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</si>
  <si>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</si>
  <si>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</si>
  <si>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</si>
  <si>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</si>
  <si>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</si>
  <si>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</si>
  <si>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</si>
  <si>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</si>
  <si>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</si>
  <si>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</si>
  <si>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</si>
  <si>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</si>
  <si>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</si>
  <si>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</si>
  <si>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</si>
  <si>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</si>
  <si>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</si>
  <si>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</si>
  <si>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</si>
  <si>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</si>
  <si>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</si>
  <si>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</si>
  <si>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</si>
  <si>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</si>
  <si>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</si>
  <si>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</si>
  <si>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</si>
  <si>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</si>
  <si>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</si>
  <si>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</si>
  <si>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</si>
  <si>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</si>
  <si>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</si>
  <si>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</si>
  <si>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</si>
  <si>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</si>
  <si>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</si>
  <si>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</si>
  <si>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</si>
  <si>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</si>
  <si>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</si>
  <si>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</si>
  <si>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</si>
  <si>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</si>
  <si>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</si>
  <si>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</si>
  <si>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</si>
  <si>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</si>
  <si>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</si>
  <si>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</si>
  <si>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</si>
  <si>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</si>
  <si>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</si>
  <si>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</si>
  <si>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</si>
  <si>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</si>
  <si>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</si>
  <si>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</si>
  <si>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</si>
  <si>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</si>
  <si>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</si>
  <si>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</si>
  <si>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</si>
  <si>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</si>
  <si>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</si>
  <si>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</si>
  <si>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</si>
  <si>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</si>
  <si>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</si>
  <si>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</si>
  <si>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</si>
  <si>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</si>
  <si>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</si>
  <si>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</si>
  <si>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</si>
  <si>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</si>
  <si>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</si>
  <si>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</si>
  <si>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</si>
  <si>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</si>
  <si>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</si>
  <si>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</si>
  <si>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</si>
  <si>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</si>
  <si>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</si>
  <si>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</si>
  <si>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</si>
  <si>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</si>
  <si>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</si>
  <si>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</si>
  <si>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</si>
  <si>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</si>
  <si>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</si>
  <si>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</si>
  <si>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</si>
  <si>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</si>
  <si>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</si>
  <si>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</si>
  <si>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</si>
  <si>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</si>
  <si>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</si>
  <si>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</si>
  <si>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</si>
  <si>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</si>
  <si>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</si>
  <si>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</si>
  <si>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</si>
  <si>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</si>
  <si>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</si>
  <si>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</si>
  <si>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</si>
  <si>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</si>
  <si>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</si>
  <si>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</si>
  <si>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</si>
  <si>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</si>
  <si>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</si>
  <si>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</si>
  <si>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</si>
  <si>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</si>
  <si>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</si>
  <si>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</si>
  <si>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</si>
  <si>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</si>
  <si>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</si>
  <si>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</si>
  <si>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</si>
  <si>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</si>
  <si>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</si>
  <si>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</si>
  <si>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</si>
  <si>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</si>
  <si>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</si>
  <si>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</si>
  <si>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</si>
  <si>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</si>
  <si>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</si>
  <si>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</si>
  <si>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</si>
  <si>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</si>
  <si>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</si>
  <si>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</si>
  <si>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</si>
  <si>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</si>
  <si>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</si>
  <si>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</si>
  <si>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</si>
  <si>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</si>
  <si>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</si>
  <si>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</si>
  <si>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</si>
  <si>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</si>
  <si>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</si>
  <si>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</si>
  <si>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</si>
  <si>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</si>
  <si>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</si>
  <si>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</si>
  <si>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</si>
  <si>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</si>
  <si>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</si>
  <si>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</si>
  <si>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</si>
  <si>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</si>
  <si>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</si>
  <si>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</si>
  <si>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</si>
  <si>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</si>
  <si>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</si>
  <si>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</si>
  <si>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</si>
  <si>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</si>
  <si>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</si>
  <si>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</si>
  <si>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</si>
  <si>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</si>
  <si>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</si>
  <si>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</si>
  <si>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</si>
  <si>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</si>
  <si>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</si>
  <si>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</si>
  <si>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</si>
  <si>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</si>
  <si>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</si>
  <si>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</si>
  <si>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</si>
  <si>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</si>
  <si>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</si>
  <si>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</si>
  <si>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</si>
  <si>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</si>
  <si>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</si>
  <si>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</si>
  <si>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</si>
  <si>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</si>
  <si>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</si>
  <si>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</si>
  <si>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</si>
  <si>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</si>
  <si>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</si>
  <si>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</si>
  <si>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</si>
  <si>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</si>
  <si>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</si>
  <si>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</si>
  <si>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</si>
  <si>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</si>
  <si>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</si>
  <si>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</si>
  <si>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</si>
  <si>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</si>
  <si>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</si>
  <si>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</si>
  <si>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</si>
  <si>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</si>
  <si>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</si>
  <si>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</si>
  <si>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</si>
  <si>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</si>
  <si>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</si>
  <si>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</si>
  <si>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</si>
  <si>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</si>
  <si>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</si>
  <si>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</si>
  <si>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</si>
  <si>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</si>
  <si>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</si>
  <si>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</si>
  <si>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</si>
  <si>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</si>
  <si>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</si>
  <si>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</si>
  <si>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</si>
  <si>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</si>
  <si>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</si>
  <si>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</si>
  <si>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</si>
  <si>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</si>
  <si>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</si>
  <si>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</si>
  <si>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</si>
  <si>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</si>
  <si>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</si>
  <si>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</si>
  <si>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</si>
  <si>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</si>
  <si>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</si>
  <si>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</si>
  <si>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</si>
  <si>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</si>
  <si>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</si>
  <si>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</si>
  <si>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</si>
  <si>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</si>
  <si>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</si>
  <si>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</si>
  <si>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</si>
  <si>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</si>
  <si>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</si>
  <si>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</si>
  <si>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</si>
  <si>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</si>
  <si>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</si>
  <si>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</si>
  <si>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</si>
  <si>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</si>
  <si>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</si>
  <si>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</si>
  <si>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</si>
  <si>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</si>
  <si>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</si>
  <si>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</si>
  <si>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</si>
  <si>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</si>
  <si>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</si>
  <si>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</si>
  <si>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</si>
  <si>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</si>
  <si>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</si>
  <si>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</si>
  <si>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</si>
  <si>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</si>
  <si>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</si>
  <si>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</si>
  <si>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</si>
  <si>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</si>
  <si>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</si>
  <si>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</si>
  <si>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</si>
  <si>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</si>
  <si>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</si>
  <si>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</si>
  <si>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</si>
  <si>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</si>
  <si>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</si>
  <si>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</si>
  <si>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</si>
  <si>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</si>
  <si>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</si>
  <si>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</si>
  <si>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</si>
  <si>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</si>
  <si>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</si>
  <si>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</si>
  <si>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</si>
  <si>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</si>
  <si>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</si>
  <si>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</si>
  <si>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</si>
  <si>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</si>
  <si>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</si>
  <si>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</si>
  <si>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</si>
  <si>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</si>
  <si>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</si>
  <si>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</si>
  <si>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</si>
  <si>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</si>
  <si>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</si>
  <si>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</si>
  <si>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</si>
  <si>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</si>
  <si>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</si>
  <si>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</si>
  <si>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</si>
  <si>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</si>
  <si>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</si>
  <si>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</si>
  <si>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</si>
  <si>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</si>
  <si>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</si>
  <si>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</si>
  <si>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</si>
  <si>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</si>
  <si>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</si>
  <si>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</si>
  <si>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</si>
  <si>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</si>
  <si>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</si>
  <si>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</si>
  <si>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</si>
  <si>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</si>
  <si>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</si>
  <si>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</si>
  <si>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</si>
  <si>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</si>
  <si>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</si>
  <si>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</si>
  <si>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</si>
  <si>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</si>
  <si>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</si>
  <si>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</si>
  <si>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</si>
  <si>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</si>
  <si>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</si>
  <si>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</si>
  <si>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</si>
  <si>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</si>
  <si>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</si>
  <si>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</si>
  <si>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</si>
  <si>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</si>
  <si>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</si>
  <si>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</si>
  <si>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</si>
  <si>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</si>
  <si>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</si>
  <si>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</si>
  <si>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</si>
  <si>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</si>
  <si>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</si>
  <si>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</si>
  <si>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</si>
  <si>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</si>
  <si>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</si>
  <si>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</si>
  <si>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</si>
  <si>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</si>
  <si>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</si>
  <si>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</si>
  <si>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</si>
  <si>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</si>
  <si>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</si>
  <si>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</si>
  <si>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</si>
  <si>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</si>
  <si>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</si>
  <si>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</si>
  <si>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</si>
  <si>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</si>
  <si>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</si>
  <si>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</si>
  <si>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</si>
  <si>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</si>
  <si>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</si>
  <si>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</si>
  <si>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</si>
  <si>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</si>
  <si>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</si>
  <si>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</si>
  <si>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</si>
  <si>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</si>
  <si>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</si>
  <si>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</si>
  <si>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</si>
  <si>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</si>
  <si>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</si>
  <si>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</si>
  <si>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</si>
  <si>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</si>
  <si>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</si>
  <si>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</si>
  <si>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</si>
  <si>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</si>
  <si>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</si>
  <si>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</si>
  <si>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</si>
  <si>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</si>
  <si>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</si>
  <si>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</si>
  <si>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</si>
  <si>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</si>
  <si>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</si>
  <si>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</si>
  <si>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</si>
  <si>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</si>
  <si>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</si>
  <si>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</si>
  <si>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</si>
  <si>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</si>
  <si>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</si>
  <si>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</si>
  <si>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</si>
  <si>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</si>
  <si>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</si>
  <si>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</si>
  <si>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</si>
  <si>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</si>
  <si>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</si>
  <si>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</si>
  <si>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</si>
  <si>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</si>
  <si>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</si>
  <si>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</si>
  <si>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</si>
  <si>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</si>
  <si>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</si>
  <si>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</si>
  <si>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</si>
  <si>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</si>
  <si>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</si>
  <si>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</si>
  <si>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</si>
  <si>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</si>
  <si>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</si>
  <si>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</si>
  <si>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</si>
  <si>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</si>
  <si>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</si>
  <si>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</si>
  <si>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</si>
  <si>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</si>
  <si>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</si>
  <si>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</si>
  <si>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</si>
  <si>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</si>
  <si>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</si>
  <si>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</si>
  <si>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</si>
  <si>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</si>
  <si>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</si>
  <si>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</si>
  <si>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</si>
  <si>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</si>
  <si>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</si>
  <si>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</si>
  <si>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</si>
  <si>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</si>
  <si>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</si>
  <si>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</si>
  <si>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</si>
  <si>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</si>
  <si>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</si>
  <si>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</si>
  <si>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</si>
  <si>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</si>
  <si>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</si>
  <si>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</si>
  <si>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</si>
  <si>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</si>
  <si>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</si>
  <si>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</si>
  <si>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</si>
  <si>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</si>
  <si>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</si>
  <si>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</si>
  <si>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</si>
  <si>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</si>
  <si>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</si>
  <si>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</si>
  <si>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</si>
  <si>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</si>
  <si>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</si>
  <si>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</si>
  <si>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</si>
  <si>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</si>
  <si>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</si>
  <si>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</si>
  <si>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</si>
  <si>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</si>
  <si>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</si>
  <si>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</si>
  <si>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</si>
  <si>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</si>
  <si>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</si>
  <si>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</si>
  <si>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</si>
  <si>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</si>
  <si>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</si>
  <si>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</si>
  <si>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</si>
  <si>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</si>
  <si>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</si>
  <si>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</si>
  <si>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</si>
  <si>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</si>
  <si>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</si>
  <si>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</si>
  <si>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</si>
  <si>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</si>
  <si>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</si>
  <si>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</si>
  <si>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</si>
  <si>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</si>
  <si>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</si>
  <si>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</si>
  <si>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</si>
  <si>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</si>
  <si>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</si>
  <si>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</si>
  <si>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</si>
  <si>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</si>
  <si>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</si>
  <si>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</si>
  <si>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</si>
  <si>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</si>
  <si>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</si>
  <si>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</si>
  <si>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</si>
  <si>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</si>
  <si>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</si>
  <si>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</si>
  <si>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</si>
  <si>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</si>
  <si>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</si>
  <si>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</si>
  <si>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</si>
  <si>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</si>
  <si>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</si>
  <si>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</si>
  <si>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</si>
  <si>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</si>
  <si>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</si>
  <si>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</si>
  <si>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</si>
  <si>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</si>
  <si>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</si>
  <si>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</si>
  <si>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</si>
  <si>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</si>
  <si>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</si>
  <si>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</si>
  <si>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</si>
  <si>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</si>
  <si>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</si>
  <si>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</si>
  <si>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</si>
  <si>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</si>
  <si>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</si>
  <si>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</si>
  <si>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</si>
  <si>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</si>
  <si>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</si>
  <si>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</si>
  <si>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</si>
  <si>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</si>
  <si>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</si>
  <si>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</si>
  <si>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</si>
  <si>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</si>
  <si>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</si>
  <si>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</si>
  <si>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</si>
  <si>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</si>
  <si>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</si>
  <si>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</si>
  <si>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</si>
  <si>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</si>
  <si>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</si>
  <si>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</si>
  <si>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</si>
  <si>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</si>
  <si>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</si>
  <si>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</si>
  <si>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</si>
  <si>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</si>
  <si>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</si>
  <si>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</si>
  <si>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</si>
  <si>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</si>
  <si>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</si>
  <si>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</si>
  <si>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</si>
  <si>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</si>
  <si>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</si>
  <si>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</si>
  <si>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</si>
  <si>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</si>
  <si>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</si>
  <si>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</si>
  <si>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</si>
  <si>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</si>
  <si>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</si>
  <si>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</si>
  <si>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</si>
  <si>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</si>
  <si>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</si>
  <si>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</si>
  <si>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</si>
  <si>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</si>
  <si>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</si>
  <si>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</si>
  <si>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</si>
  <si>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</si>
  <si>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</si>
  <si>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</si>
  <si>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</si>
  <si>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</si>
  <si>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</si>
  <si>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</si>
  <si>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</si>
  <si>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</si>
  <si>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</si>
  <si>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</si>
  <si>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</si>
  <si>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</si>
  <si>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</si>
  <si>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</si>
  <si>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</si>
  <si>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</si>
  <si>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</si>
  <si>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</si>
  <si>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</si>
  <si>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</si>
  <si>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</si>
  <si>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</si>
  <si>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</si>
  <si>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</si>
  <si>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</si>
  <si>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</si>
  <si>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</si>
  <si>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</si>
  <si>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</si>
  <si>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</si>
  <si>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</si>
  <si>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</si>
  <si>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</si>
  <si>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</si>
  <si>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</si>
  <si>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</si>
  <si>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</si>
  <si>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</si>
  <si>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</si>
  <si>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</si>
  <si>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</si>
  <si>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</si>
  <si>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</si>
  <si>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</si>
  <si>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</si>
  <si>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</si>
  <si>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</si>
  <si>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</si>
  <si>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</si>
  <si>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</si>
  <si>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</si>
  <si>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</si>
  <si>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</si>
  <si>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</si>
  <si>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</si>
  <si>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</si>
  <si>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</si>
  <si>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</si>
  <si>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</si>
  <si>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</si>
  <si>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</si>
  <si>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</si>
  <si>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</si>
  <si>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</si>
  <si>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</si>
  <si>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</si>
  <si>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</si>
  <si>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</si>
  <si>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</si>
  <si>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</si>
  <si>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</si>
  <si>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</si>
  <si>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</si>
  <si>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</si>
  <si>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</si>
  <si>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</si>
  <si>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</si>
  <si>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</si>
  <si>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</si>
  <si>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</si>
  <si>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</si>
  <si>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</si>
  <si>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</si>
  <si>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</si>
  <si>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</si>
  <si>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</si>
  <si>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</si>
  <si>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</si>
  <si>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</si>
  <si>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</si>
  <si>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</si>
  <si>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</si>
  <si>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</si>
  <si>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</si>
  <si>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</si>
  <si>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</si>
  <si>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</si>
  <si>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</si>
  <si>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</si>
  <si>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</si>
  <si>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</si>
  <si>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</si>
  <si>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</si>
  <si>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</si>
  <si>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</si>
  <si>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</si>
  <si>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</si>
  <si>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</si>
  <si>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</si>
  <si>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</si>
  <si>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</si>
  <si>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</si>
  <si>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</si>
  <si>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</si>
  <si>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</si>
  <si>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</si>
  <si>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</si>
  <si>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</si>
  <si>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</si>
  <si>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</si>
  <si>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</si>
  <si>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</si>
  <si>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</si>
  <si>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</si>
  <si>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</si>
  <si>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</si>
  <si>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</si>
  <si>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</si>
  <si>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</si>
  <si>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</si>
  <si>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</si>
  <si>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</si>
  <si>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</si>
  <si>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</si>
  <si>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</si>
  <si>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</si>
  <si>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</si>
  <si>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</si>
  <si>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</si>
  <si>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</si>
  <si>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</si>
  <si>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</si>
  <si>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</si>
  <si>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</si>
  <si>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</si>
  <si>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</si>
  <si>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</si>
  <si>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</si>
  <si>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</si>
  <si>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</si>
  <si>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</si>
  <si>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</si>
  <si>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</si>
  <si>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</si>
  <si>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</si>
  <si>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</si>
  <si>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</si>
  <si>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</si>
  <si>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</si>
  <si>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</si>
  <si>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</si>
  <si>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</si>
  <si>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</si>
  <si>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</si>
  <si>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</si>
  <si>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</si>
  <si>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</si>
  <si>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</si>
  <si>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</si>
  <si>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</si>
  <si>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</si>
  <si>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</si>
  <si>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</si>
  <si>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</si>
  <si>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</si>
  <si>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</si>
  <si>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</si>
  <si>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</si>
  <si>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</si>
  <si>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</si>
  <si>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</si>
  <si>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</si>
  <si>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</si>
  <si>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</si>
  <si>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</si>
  <si>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</si>
  <si>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</si>
  <si>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</si>
  <si>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</si>
  <si>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</si>
  <si>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</si>
  <si>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</si>
  <si>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</si>
  <si>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</si>
  <si>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</si>
  <si>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</si>
  <si>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</si>
  <si>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</si>
  <si>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</si>
  <si>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</si>
  <si>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</si>
  <si>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</si>
  <si>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</si>
  <si>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</si>
  <si>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</si>
  <si>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</si>
  <si>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</si>
  <si>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</si>
  <si>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</si>
  <si>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</si>
  <si>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</si>
  <si>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</si>
  <si>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</si>
  <si>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</si>
  <si>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</si>
  <si>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</si>
  <si>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</si>
  <si>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</si>
  <si>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</si>
  <si>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</si>
  <si>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</si>
  <si>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</si>
  <si>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</si>
  <si>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</si>
  <si>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</si>
  <si>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</si>
  <si>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</si>
  <si>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</si>
  <si>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</si>
  <si>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</si>
  <si>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</si>
  <si>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</si>
  <si>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</si>
  <si>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</si>
  <si>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</si>
  <si>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</si>
  <si>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</si>
  <si>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</si>
  <si>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</si>
  <si>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</si>
  <si>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</si>
  <si>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</si>
  <si>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</si>
  <si>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</si>
  <si>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</si>
  <si>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</si>
  <si>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</si>
  <si>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</si>
  <si>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</si>
  <si>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</si>
  <si>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</si>
  <si>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</si>
  <si>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</si>
  <si>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</si>
  <si>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</si>
  <si>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</si>
  <si>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</si>
  <si>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</si>
  <si>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</si>
  <si>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</si>
  <si>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</si>
  <si>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</si>
  <si>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</si>
  <si>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</si>
  <si>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</si>
  <si>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</si>
  <si>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</si>
  <si>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</si>
  <si>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</si>
  <si>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</si>
  <si>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</si>
  <si>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</si>
  <si>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</si>
  <si>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</si>
  <si>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</si>
  <si>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</si>
  <si>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</si>
  <si>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</si>
  <si>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</si>
  <si>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</si>
  <si>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</si>
  <si>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</si>
  <si>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</si>
  <si>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</si>
  <si>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</si>
  <si>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</si>
  <si>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</si>
  <si>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</si>
  <si>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</si>
  <si>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</si>
  <si>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</si>
  <si>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</si>
  <si>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</si>
  <si>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</si>
  <si>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</si>
  <si>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</si>
  <si>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</si>
  <si>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</si>
  <si>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</si>
  <si>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</si>
  <si>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</si>
  <si>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</si>
  <si>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</si>
  <si>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</si>
  <si>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</si>
  <si>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</si>
  <si>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</si>
  <si>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</si>
  <si>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</si>
  <si>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</si>
  <si>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</si>
  <si>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</si>
  <si>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</si>
  <si>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</si>
  <si>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</si>
  <si>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</si>
  <si>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</si>
  <si>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</si>
  <si>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</si>
  <si>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</si>
  <si>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</si>
  <si>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</si>
  <si>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</si>
  <si>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</si>
  <si>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</si>
  <si>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</si>
  <si>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</si>
  <si>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</si>
  <si>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</si>
  <si>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</si>
  <si>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</si>
  <si>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</si>
  <si>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</si>
  <si>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</si>
  <si>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</si>
  <si>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</si>
  <si>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</si>
  <si>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</si>
  <si>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</si>
  <si>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</si>
  <si>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</si>
  <si>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</si>
  <si>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</si>
  <si>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</si>
  <si>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</si>
  <si>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</si>
  <si>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</si>
  <si>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</si>
  <si>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</si>
  <si>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</si>
  <si>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</si>
  <si>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</si>
  <si>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</si>
  <si>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</si>
  <si>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</si>
  <si>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</si>
  <si>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</si>
  <si>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</si>
  <si>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</si>
  <si>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</si>
  <si>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</si>
  <si>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</si>
  <si>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</si>
  <si>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</si>
  <si>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</si>
  <si>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</si>
  <si>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</si>
  <si>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</si>
  <si>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</si>
  <si>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</si>
  <si>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</si>
  <si>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</si>
  <si>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</si>
  <si>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</si>
  <si>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</si>
  <si>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</si>
  <si>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</si>
  <si>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</si>
  <si>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</si>
  <si>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</si>
  <si>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</si>
  <si>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</si>
  <si>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</si>
  <si>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</si>
  <si>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</si>
  <si>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</si>
  <si>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</si>
  <si>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</si>
  <si>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</si>
  <si>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</si>
  <si>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</si>
  <si>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</si>
  <si>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</si>
  <si>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</si>
  <si>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</si>
  <si>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</si>
  <si>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</si>
  <si>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</si>
  <si>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</si>
  <si>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</si>
  <si>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</si>
  <si>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</si>
  <si>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</si>
  <si>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</si>
  <si>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</si>
  <si>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</si>
  <si>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</si>
  <si>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</si>
  <si>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</si>
  <si>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</si>
  <si>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</si>
  <si>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</si>
  <si>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</si>
  <si>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</si>
  <si>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</si>
  <si>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</si>
  <si>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</si>
  <si>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</si>
  <si>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</si>
  <si>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</si>
  <si>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</si>
  <si>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</si>
  <si>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</si>
  <si>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</si>
  <si>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</si>
  <si>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</si>
  <si>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</si>
  <si>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</si>
  <si>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</si>
  <si>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</si>
  <si>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</si>
  <si>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</si>
  <si>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</si>
  <si>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</si>
  <si>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</si>
  <si>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</si>
  <si>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</si>
  <si>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</si>
  <si>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</si>
  <si>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</si>
  <si>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</si>
  <si>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</si>
  <si>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</si>
  <si>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</si>
  <si>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</si>
  <si>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</si>
  <si>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</si>
  <si>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</si>
  <si>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</si>
  <si>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</si>
  <si>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</si>
  <si>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</si>
  <si>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</si>
  <si>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</si>
  <si>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</si>
  <si>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</si>
  <si>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</si>
  <si>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</si>
  <si>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</si>
  <si>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</si>
  <si>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</si>
  <si>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</si>
  <si>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</si>
  <si>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</si>
  <si>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</si>
  <si>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</si>
  <si>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</si>
  <si>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</si>
  <si>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</si>
  <si>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</si>
  <si>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</si>
  <si>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</si>
  <si>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</si>
  <si>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</si>
  <si>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</si>
  <si>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</si>
  <si>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</si>
  <si>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</si>
  <si>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</si>
  <si>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</si>
  <si>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</si>
  <si>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</si>
  <si>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</si>
  <si>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</si>
  <si>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</si>
  <si>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</si>
  <si>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</si>
  <si>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</si>
  <si>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</si>
  <si>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</si>
  <si>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</si>
  <si>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</si>
  <si>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</si>
  <si>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</si>
  <si>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</si>
  <si>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</si>
  <si>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</si>
  <si>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</si>
  <si>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</si>
  <si>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</si>
  <si>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</si>
  <si>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</si>
  <si>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</si>
  <si>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</si>
  <si>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</si>
  <si>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</si>
  <si>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</si>
  <si>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</si>
  <si>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</si>
  <si>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</si>
  <si>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</si>
  <si>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</si>
  <si>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</si>
  <si>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</si>
  <si>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</si>
  <si>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</si>
  <si>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</si>
  <si>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</si>
  <si>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</si>
  <si>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</si>
  <si>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</si>
  <si>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</si>
  <si>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</si>
  <si>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</si>
  <si>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</si>
  <si>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</si>
  <si>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</si>
  <si>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</si>
  <si>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</si>
  <si>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</si>
  <si>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</si>
  <si>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</si>
  <si>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</si>
  <si>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</si>
  <si>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</si>
  <si>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</si>
  <si>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</si>
  <si>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</si>
  <si>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</si>
  <si>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</si>
  <si>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</si>
  <si>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</si>
  <si>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</si>
  <si>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</si>
  <si>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</si>
  <si>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</si>
  <si>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</si>
  <si>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</si>
  <si>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</si>
  <si>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</si>
  <si>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</si>
  <si>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</si>
  <si>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</si>
  <si>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</si>
  <si>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</si>
  <si>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</si>
  <si>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</si>
  <si>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</si>
  <si>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</si>
  <si>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</si>
  <si>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</si>
  <si>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</si>
  <si>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</si>
  <si>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</si>
  <si>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</si>
  <si>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</si>
  <si>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</si>
  <si>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</si>
  <si>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</si>
  <si>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</si>
  <si>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</si>
  <si>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</si>
  <si>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</si>
  <si>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</si>
  <si>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</si>
  <si>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</si>
  <si>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</si>
  <si>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</si>
  <si>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</si>
  <si>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</si>
  <si>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</si>
  <si>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</si>
  <si>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</si>
  <si>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</si>
  <si>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</si>
  <si>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</si>
  <si>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</si>
  <si>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</si>
  <si>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</si>
  <si>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</si>
  <si>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</si>
  <si>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</si>
  <si>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</si>
  <si>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</si>
  <si>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</si>
  <si>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</si>
  <si>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</si>
  <si>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</si>
  <si>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</si>
  <si>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</si>
  <si>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</si>
  <si>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</si>
  <si>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</si>
  <si>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</si>
  <si>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</si>
  <si>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</si>
  <si>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</si>
  <si>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</si>
  <si>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</si>
  <si>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</si>
  <si>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</si>
  <si>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</si>
  <si>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</si>
  <si>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</si>
  <si>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</si>
  <si>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</si>
  <si>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</si>
  <si>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</si>
  <si>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</si>
  <si>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</si>
  <si>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</si>
  <si>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</si>
  <si>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</si>
  <si>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</si>
  <si>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</si>
  <si>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</si>
  <si>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</si>
  <si>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</si>
  <si>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</si>
  <si>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</si>
  <si>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</si>
  <si>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</si>
  <si>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</si>
  <si>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</si>
  <si>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</si>
  <si>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</si>
  <si>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</si>
  <si>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</si>
  <si>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</si>
  <si>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</si>
  <si>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</si>
  <si>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</si>
  <si>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</si>
  <si>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</si>
  <si>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</si>
  <si>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</si>
  <si>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</si>
  <si>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</si>
  <si>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</si>
  <si>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</si>
  <si>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</si>
  <si>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</si>
  <si>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</si>
  <si>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</si>
  <si>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</si>
  <si>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</si>
  <si>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</si>
  <si>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</si>
  <si>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</si>
  <si>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</si>
  <si>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</si>
  <si>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</si>
  <si>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</si>
  <si>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</si>
  <si>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</si>
  <si>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</si>
  <si>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</si>
  <si>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</si>
  <si>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</si>
  <si>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</si>
  <si>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</si>
  <si>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</si>
  <si>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</si>
  <si>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</si>
  <si>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</si>
  <si>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</si>
  <si>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</si>
  <si>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</si>
  <si>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</si>
  <si>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</si>
  <si>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</si>
  <si>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</si>
  <si>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</si>
  <si>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</si>
  <si>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</si>
  <si>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</si>
  <si>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</si>
  <si>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</si>
  <si>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</si>
  <si>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</si>
  <si>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</si>
  <si>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</si>
  <si>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</si>
  <si>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</si>
  <si>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</si>
  <si>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</si>
  <si>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</si>
  <si>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</si>
  <si>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</si>
  <si>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</si>
  <si>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</si>
  <si>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</si>
  <si>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</si>
  <si>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</si>
  <si>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</si>
  <si>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</si>
  <si>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</si>
  <si>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</si>
  <si>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</si>
  <si>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</si>
  <si>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</si>
  <si>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</si>
  <si>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</si>
  <si>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</si>
  <si>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</si>
  <si>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</si>
  <si>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</si>
  <si>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</si>
  <si>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</si>
  <si>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</si>
  <si>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</si>
  <si>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</si>
  <si>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</si>
  <si>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</si>
  <si>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</si>
  <si>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</si>
  <si>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</si>
  <si>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</si>
  <si>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</si>
  <si>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</si>
  <si>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</si>
  <si>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</si>
  <si>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</si>
  <si>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</si>
  <si>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</si>
  <si>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</si>
  <si>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</si>
  <si>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</si>
  <si>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</si>
  <si>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</si>
  <si>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</si>
  <si>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</si>
  <si>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</si>
  <si>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</si>
  <si>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</si>
  <si>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</si>
  <si>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</si>
  <si>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</si>
  <si>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</si>
  <si>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</si>
  <si>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</si>
  <si>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</si>
  <si>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</si>
  <si>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</si>
  <si>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</si>
  <si>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</si>
  <si>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</si>
  <si>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</si>
  <si>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</si>
  <si>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</si>
  <si>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</si>
  <si>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</si>
  <si>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</si>
  <si>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</si>
  <si>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</si>
  <si>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</si>
  <si>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</si>
  <si>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</si>
  <si>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</si>
  <si>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</si>
  <si>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</si>
  <si>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</si>
  <si>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</si>
  <si>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</si>
  <si>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</si>
  <si>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</si>
  <si>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</si>
  <si>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</si>
  <si>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</si>
  <si>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</si>
  <si>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</si>
  <si>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</si>
  <si>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</si>
  <si>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</si>
  <si>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</si>
  <si>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</si>
  <si>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</si>
  <si>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</si>
  <si>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</si>
  <si>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</si>
  <si>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</si>
  <si>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</si>
  <si>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</si>
  <si>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</si>
  <si>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</si>
  <si>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</si>
  <si>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</si>
  <si>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</si>
  <si>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</si>
  <si>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</si>
  <si>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</si>
  <si>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</si>
  <si>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</si>
  <si>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</si>
  <si>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</si>
  <si>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</si>
  <si>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</si>
  <si>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</si>
  <si>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</si>
  <si>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</si>
  <si>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</si>
  <si>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</si>
  <si>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</si>
  <si>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</si>
  <si>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</si>
  <si>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</si>
  <si>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</si>
  <si>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</si>
  <si>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</si>
  <si>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</si>
  <si>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</si>
  <si>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</si>
  <si>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</si>
  <si>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</si>
  <si>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</si>
  <si>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</si>
  <si>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</si>
  <si>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</si>
  <si>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</si>
  <si>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</si>
  <si>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</si>
  <si>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</si>
  <si>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</si>
  <si>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</si>
  <si>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</si>
  <si>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</si>
  <si>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</si>
  <si>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</si>
  <si>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</si>
  <si>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</si>
  <si>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</si>
  <si>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</si>
  <si>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</si>
  <si>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</si>
  <si>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</si>
  <si>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</si>
  <si>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</si>
  <si>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</si>
  <si>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</si>
  <si>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</si>
  <si>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</si>
  <si>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</si>
  <si>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</si>
  <si>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</si>
  <si>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</si>
  <si>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</si>
  <si>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</si>
  <si>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</si>
  <si>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</si>
  <si>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</si>
  <si>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</si>
  <si>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</si>
  <si>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</si>
  <si>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</si>
  <si>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</si>
  <si>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</si>
  <si>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</si>
  <si>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</si>
  <si>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</si>
  <si>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</si>
  <si>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</si>
  <si>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</si>
  <si>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</si>
  <si>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</si>
  <si>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</si>
  <si>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</si>
  <si>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</si>
  <si>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</si>
  <si>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</si>
  <si>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</si>
  <si>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</si>
  <si>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</si>
  <si>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</si>
  <si>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</si>
  <si>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</si>
  <si>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</si>
  <si>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</si>
  <si>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</si>
  <si>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</si>
  <si>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</si>
  <si>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</si>
  <si>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</si>
  <si>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</si>
  <si>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</si>
  <si>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</si>
  <si>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</si>
  <si>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</si>
  <si>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</si>
  <si>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</si>
  <si>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</si>
  <si>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</si>
  <si>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</si>
  <si>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</si>
  <si>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</si>
  <si>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</si>
  <si>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</si>
  <si>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</si>
  <si>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</si>
  <si>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</si>
  <si>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</si>
  <si>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</si>
  <si>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</si>
  <si>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</si>
  <si>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</si>
  <si>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</si>
  <si>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</si>
  <si>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</si>
  <si>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</si>
  <si>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</si>
  <si>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</si>
  <si>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</si>
  <si>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</si>
  <si>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</si>
  <si>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</si>
  <si>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</si>
  <si>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</si>
  <si>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</si>
  <si>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</si>
  <si>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</si>
  <si>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</si>
  <si>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</si>
  <si>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</si>
  <si>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</si>
  <si>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</si>
  <si>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</si>
  <si>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</si>
  <si>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</si>
  <si>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</si>
  <si>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</si>
  <si>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</si>
  <si>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</si>
  <si>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</si>
  <si>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</si>
  <si>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</si>
  <si>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</si>
  <si>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</si>
  <si>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</si>
  <si>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</si>
  <si>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</si>
  <si>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</si>
  <si>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</si>
  <si>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</si>
  <si>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</si>
  <si>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</si>
  <si>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</si>
  <si>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</si>
  <si>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</si>
  <si>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</si>
  <si>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</si>
  <si>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</si>
  <si>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</si>
  <si>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</si>
  <si>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</si>
  <si>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</si>
  <si>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</si>
  <si>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</si>
  <si>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</si>
  <si>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</si>
  <si>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</si>
  <si>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</si>
  <si>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</si>
  <si>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</si>
  <si>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</si>
  <si>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</si>
  <si>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</si>
  <si>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</si>
  <si>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</si>
  <si>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</si>
  <si>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</si>
  <si>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</si>
  <si>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</si>
  <si>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</si>
  <si>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</si>
  <si>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</si>
  <si>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</si>
  <si>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</si>
  <si>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</si>
  <si>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</si>
  <si>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</si>
  <si>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</si>
  <si>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</si>
  <si>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</si>
  <si>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</si>
  <si>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</si>
  <si>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</si>
  <si>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</si>
  <si>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</si>
  <si>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</si>
  <si>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</si>
  <si>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</si>
  <si>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</si>
  <si>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</si>
  <si>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</si>
  <si>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</si>
  <si>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</si>
  <si>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</si>
  <si>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</si>
  <si>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</si>
  <si>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</si>
  <si>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</si>
  <si>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</si>
  <si>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</si>
  <si>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</si>
  <si>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</si>
  <si>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</si>
  <si>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</si>
  <si>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</si>
  <si>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</si>
  <si>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</si>
  <si>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</si>
  <si>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</si>
  <si>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</si>
  <si>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</si>
  <si>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</si>
  <si>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</si>
  <si>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</si>
  <si>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</si>
  <si>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</si>
  <si>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</si>
  <si>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</si>
  <si>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</si>
  <si>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</si>
  <si>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</si>
  <si>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</si>
  <si>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</si>
  <si>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</si>
  <si>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</si>
  <si>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</si>
  <si>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</si>
  <si>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</si>
  <si>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</si>
  <si>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</si>
  <si>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</si>
  <si>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</si>
  <si>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</si>
  <si>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</si>
  <si>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</si>
  <si>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</si>
  <si>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</si>
  <si>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</si>
  <si>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</si>
  <si>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</si>
  <si>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</si>
  <si>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</si>
  <si>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</si>
  <si>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</si>
  <si>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</si>
  <si>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</si>
  <si>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</si>
  <si>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</si>
  <si>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</si>
  <si>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</si>
  <si>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</si>
  <si>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</si>
  <si>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</si>
  <si>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</si>
  <si>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</si>
  <si>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</si>
  <si>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</si>
  <si>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</si>
  <si>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</si>
  <si>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</si>
  <si>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</si>
  <si>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</si>
  <si>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</si>
  <si>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</si>
  <si>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</si>
  <si>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</si>
  <si>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</si>
  <si>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</si>
  <si>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</si>
  <si>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</si>
  <si>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</si>
  <si>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</si>
  <si>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</si>
  <si>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</si>
  <si>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</si>
  <si>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</si>
  <si>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</si>
  <si>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</si>
  <si>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</si>
  <si>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</si>
  <si>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</si>
  <si>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</si>
  <si>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</si>
  <si>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</si>
  <si>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</si>
  <si>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</si>
  <si>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</si>
  <si>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</si>
  <si>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</si>
  <si>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</si>
  <si>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</si>
  <si>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</si>
  <si>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</si>
  <si>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</si>
  <si>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</si>
  <si>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</si>
  <si>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</si>
  <si>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</si>
  <si>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</si>
  <si>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</si>
  <si>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</si>
  <si>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</si>
  <si>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</si>
  <si>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</si>
  <si>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</si>
  <si>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</si>
  <si>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</si>
  <si>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</si>
  <si>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</si>
  <si>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</si>
  <si>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</si>
  <si>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</si>
  <si>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</si>
  <si>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</si>
  <si>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</si>
  <si>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</si>
  <si>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</si>
  <si>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</si>
  <si>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</si>
  <si>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</si>
  <si>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</si>
  <si>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</si>
  <si>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</si>
  <si>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</si>
  <si>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</si>
  <si>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</si>
  <si>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</si>
  <si>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</si>
  <si>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</si>
  <si>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</si>
  <si>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</si>
  <si>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</si>
  <si>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</si>
  <si>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</si>
  <si>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</si>
  <si>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</si>
  <si>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</si>
  <si>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</si>
  <si>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</si>
  <si>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</si>
  <si>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</si>
  <si>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</si>
  <si>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</si>
  <si>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</si>
  <si>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</si>
  <si>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</si>
  <si>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</si>
  <si>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</si>
  <si>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</si>
  <si>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</si>
  <si>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</si>
  <si>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</si>
  <si>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</si>
  <si>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</si>
  <si>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</si>
  <si>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</si>
  <si>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</si>
  <si>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</si>
  <si>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</si>
  <si>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</si>
  <si>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</si>
  <si>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</si>
  <si>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</si>
  <si>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</si>
  <si>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</si>
  <si>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</si>
  <si>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</si>
  <si>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</si>
  <si>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</si>
  <si>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</si>
  <si>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</si>
  <si>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</si>
  <si>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</si>
  <si>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</si>
  <si>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</si>
  <si>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</si>
  <si>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</si>
  <si>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</si>
  <si>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</si>
  <si>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</si>
  <si>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</si>
  <si>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</si>
  <si>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</si>
  <si>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</si>
  <si>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</si>
  <si>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</si>
  <si>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</si>
  <si>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</si>
  <si>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</si>
  <si>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</si>
  <si>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</si>
  <si>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</si>
  <si>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</si>
  <si>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</si>
  <si>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</si>
  <si>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</si>
  <si>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</si>
  <si>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</si>
  <si>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</si>
  <si>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</si>
  <si>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</si>
  <si>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</si>
  <si>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</si>
  <si>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</si>
  <si>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</si>
  <si>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</si>
  <si>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</si>
  <si>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</si>
  <si>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</si>
  <si>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</si>
  <si>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</si>
  <si>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</si>
  <si>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</si>
  <si>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</si>
  <si>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</si>
  <si>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</si>
  <si>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</si>
  <si>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</si>
  <si>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</si>
  <si>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</si>
  <si>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</si>
  <si>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</si>
  <si>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</si>
  <si>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</si>
  <si>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</si>
  <si>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</si>
  <si>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</si>
  <si>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</si>
  <si>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</si>
  <si>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</si>
  <si>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</si>
  <si>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</si>
  <si>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</si>
  <si>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</si>
  <si>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</si>
  <si>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</si>
  <si>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</si>
  <si>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</si>
  <si>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</si>
  <si>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</si>
  <si>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</si>
  <si>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</si>
  <si>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</si>
  <si>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</si>
  <si>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</si>
  <si>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</si>
  <si>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</si>
  <si>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</si>
  <si>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</si>
  <si>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</si>
  <si>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</si>
  <si>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</si>
  <si>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</si>
  <si>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</si>
  <si>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</si>
  <si>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</si>
  <si>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</si>
  <si>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</si>
  <si>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</si>
  <si>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</si>
  <si>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</si>
  <si>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</si>
  <si>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</si>
  <si>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</si>
  <si>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</si>
  <si>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</si>
  <si>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</si>
  <si>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</si>
  <si>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</si>
  <si>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</si>
  <si>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</si>
  <si>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</si>
  <si>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</si>
  <si>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</si>
  <si>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</si>
  <si>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</si>
  <si>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</si>
  <si>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</si>
  <si>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</si>
  <si>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</si>
  <si>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</si>
  <si>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</si>
  <si>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</si>
  <si>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</si>
  <si>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</si>
  <si>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</si>
  <si>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</si>
  <si>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</si>
  <si>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</si>
  <si>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</si>
  <si>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</si>
  <si>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</si>
  <si>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</si>
  <si>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</si>
  <si>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</si>
  <si>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</si>
  <si>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</si>
  <si>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</si>
  <si>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</si>
  <si>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</si>
  <si>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</si>
  <si>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</si>
  <si>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</si>
  <si>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</si>
  <si>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</si>
  <si>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</si>
  <si>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</si>
  <si>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</si>
  <si>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</si>
  <si>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</si>
  <si>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</si>
  <si>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</si>
  <si>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</si>
  <si>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</si>
  <si>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</si>
  <si>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</si>
  <si>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</si>
  <si>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</si>
  <si>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</si>
  <si>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</si>
  <si>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</si>
  <si>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</si>
  <si>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</si>
  <si>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</si>
  <si>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</si>
  <si>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</si>
  <si>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</si>
  <si>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</si>
  <si>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</si>
  <si>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</si>
  <si>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</si>
  <si>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</si>
  <si>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</si>
  <si>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</si>
  <si>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</si>
  <si>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</si>
  <si>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</si>
  <si>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</si>
  <si>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</si>
  <si>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</si>
  <si>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</si>
  <si>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</si>
  <si>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</si>
  <si>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</si>
  <si>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</si>
  <si>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</si>
  <si>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</si>
  <si>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</si>
  <si>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</si>
  <si>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</si>
  <si>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</si>
  <si>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</si>
  <si>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</si>
  <si>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</si>
  <si>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</si>
  <si>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</si>
  <si>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</si>
  <si>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</si>
  <si>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</si>
  <si>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</si>
  <si>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</si>
  <si>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</si>
  <si>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</si>
  <si>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</si>
  <si>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</si>
  <si>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</si>
  <si>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</si>
  <si>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</si>
  <si>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</si>
  <si>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</si>
  <si>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</si>
  <si>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</si>
  <si>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</si>
  <si>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</si>
  <si>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</si>
  <si>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</si>
  <si>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</si>
  <si>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</si>
  <si>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</si>
  <si>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</si>
  <si>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</si>
  <si>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</si>
  <si>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</si>
  <si>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</si>
  <si>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</si>
  <si>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</si>
  <si>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</si>
  <si>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</si>
  <si>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</si>
  <si>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</si>
  <si>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</si>
  <si>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</si>
  <si>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</si>
  <si>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</si>
  <si>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</si>
  <si>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</si>
  <si>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</si>
  <si>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</si>
  <si>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</si>
  <si>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</si>
  <si>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</si>
  <si>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</si>
  <si>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</si>
  <si>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</si>
  <si>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</si>
  <si>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</si>
  <si>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</si>
  <si>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</si>
  <si>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</si>
  <si>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</si>
  <si>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</si>
  <si>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</si>
  <si>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</si>
  <si>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</si>
  <si>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</si>
  <si>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</si>
  <si>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</si>
  <si>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</si>
  <si>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</si>
  <si>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</si>
  <si>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</si>
  <si>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</si>
  <si>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</si>
  <si>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</si>
  <si>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</si>
  <si>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</si>
  <si>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</si>
  <si>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</si>
  <si>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</si>
  <si>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</si>
  <si>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</si>
  <si>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</si>
  <si>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</si>
  <si>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</si>
  <si>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</si>
  <si>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</si>
  <si>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</si>
  <si>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</si>
  <si>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</si>
  <si>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</si>
  <si>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</si>
  <si>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</si>
  <si>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</si>
  <si>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</si>
  <si>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</si>
  <si>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</si>
  <si>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</si>
  <si>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</si>
  <si>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</si>
  <si>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</si>
  <si>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</si>
  <si>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</si>
  <si>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</si>
  <si>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</si>
  <si>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</si>
  <si>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</si>
  <si>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</si>
  <si>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</si>
  <si>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</si>
  <si>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</si>
  <si>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</si>
  <si>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</si>
  <si>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</si>
  <si>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</si>
  <si>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</si>
  <si>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</si>
  <si>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</si>
  <si>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</si>
  <si>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</si>
  <si>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</si>
  <si>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</si>
  <si>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</si>
  <si>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</si>
  <si>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</si>
  <si>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</si>
  <si>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</si>
  <si>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</si>
  <si>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</si>
  <si>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</si>
  <si>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</si>
  <si>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</si>
  <si>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</si>
  <si>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</si>
  <si>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</si>
  <si>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</si>
  <si>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</si>
  <si>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</si>
  <si>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</si>
  <si>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</si>
  <si>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</si>
  <si>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</si>
  <si>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</si>
  <si>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</si>
  <si>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</si>
  <si>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</si>
  <si>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</si>
  <si>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</si>
  <si>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</si>
  <si>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</si>
  <si>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</si>
  <si>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</si>
  <si>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</si>
  <si>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</si>
  <si>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</si>
  <si>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</si>
  <si>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</si>
  <si>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</si>
  <si>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</si>
  <si>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</si>
  <si>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</si>
  <si>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</si>
  <si>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</si>
  <si>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</si>
  <si>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</si>
  <si>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</si>
  <si>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</si>
  <si>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</si>
  <si>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</si>
  <si>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</si>
  <si>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</si>
  <si>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</si>
  <si>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</si>
  <si>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</si>
  <si>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</si>
  <si>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</si>
  <si>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</si>
  <si>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</si>
  <si>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</si>
  <si>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</si>
  <si>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</si>
  <si>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</si>
  <si>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</si>
  <si>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</si>
  <si>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</si>
  <si>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</si>
  <si>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</si>
  <si>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</si>
  <si>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</si>
  <si>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</si>
  <si>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</si>
  <si>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</si>
  <si>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</si>
  <si>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</si>
  <si>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</si>
  <si>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</si>
  <si>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</si>
  <si>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</si>
  <si>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</si>
  <si>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</si>
  <si>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</si>
  <si>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</si>
  <si>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</si>
  <si>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</si>
  <si>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</si>
  <si>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</si>
  <si>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</si>
  <si>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</si>
  <si>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</si>
  <si>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</si>
  <si>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</si>
  <si>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</si>
  <si>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</si>
  <si>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</si>
  <si>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</si>
  <si>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</si>
  <si>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</si>
  <si>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</si>
  <si>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</si>
  <si>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</si>
  <si>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</si>
  <si>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</si>
  <si>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</si>
  <si>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</si>
  <si>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</si>
  <si>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</si>
  <si>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</si>
  <si>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</si>
  <si>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</si>
  <si>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</si>
  <si>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</si>
  <si>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</si>
  <si>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</si>
  <si>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</si>
  <si>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</si>
  <si>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</si>
  <si>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</si>
  <si>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</si>
  <si>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</si>
  <si>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</si>
  <si>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</si>
  <si>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</si>
  <si>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</si>
  <si>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</si>
  <si>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</si>
  <si>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</si>
  <si>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</si>
  <si>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</si>
  <si>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</si>
  <si>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</si>
  <si>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</si>
  <si>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</si>
  <si>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</si>
  <si>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</si>
  <si>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</si>
  <si>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</si>
  <si>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</si>
  <si>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</si>
  <si>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</si>
  <si>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</si>
  <si>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</si>
  <si>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</si>
  <si>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</si>
  <si>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</si>
  <si>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</si>
  <si>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</si>
  <si>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</si>
  <si>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</si>
  <si>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</si>
  <si>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</si>
  <si>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</si>
  <si>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</si>
  <si>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</si>
  <si>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</si>
  <si>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</si>
  <si>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</si>
  <si>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</si>
  <si>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</si>
  <si>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</si>
  <si>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</si>
  <si>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</si>
  <si>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</si>
  <si>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</si>
  <si>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</si>
  <si>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</si>
  <si>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</si>
  <si>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</si>
  <si>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</si>
  <si>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</si>
  <si>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</si>
  <si>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</si>
  <si>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</si>
  <si>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</si>
  <si>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</si>
  <si>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</si>
  <si>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</si>
  <si>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</si>
  <si>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</si>
  <si>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</si>
  <si>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</si>
  <si>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</si>
  <si>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</si>
  <si>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</si>
  <si>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</si>
  <si>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</si>
  <si>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</si>
  <si>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</si>
  <si>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</si>
  <si>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</si>
  <si>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</si>
  <si>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</si>
  <si>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</si>
  <si>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</si>
  <si>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</si>
  <si>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</si>
  <si>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</si>
  <si>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</si>
  <si>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</si>
  <si>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</si>
  <si>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</si>
  <si>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</si>
  <si>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</si>
  <si>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</si>
  <si>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</si>
  <si>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</si>
  <si>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</si>
  <si>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</si>
  <si>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</si>
  <si>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</si>
  <si>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</si>
  <si>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</si>
  <si>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</si>
  <si>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</si>
  <si>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</si>
  <si>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</si>
  <si>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</si>
  <si>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</si>
  <si>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</si>
  <si>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</si>
  <si>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</si>
  <si>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</si>
  <si>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</si>
  <si>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</si>
  <si>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</si>
  <si>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</si>
  <si>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</si>
  <si>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</si>
  <si>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</si>
  <si>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</si>
  <si>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</si>
  <si>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</si>
  <si>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</si>
  <si>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</si>
  <si>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</si>
  <si>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</si>
  <si>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</si>
  <si>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</si>
  <si>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</si>
  <si>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</si>
  <si>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</si>
  <si>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</si>
  <si>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</si>
  <si>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</si>
  <si>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</si>
  <si>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</si>
  <si>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</si>
  <si>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</si>
  <si>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</si>
  <si>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</si>
  <si>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</si>
  <si>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</si>
  <si>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</si>
  <si>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</si>
  <si>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</si>
  <si>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</si>
  <si>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</si>
  <si>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</si>
  <si>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</si>
  <si>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</si>
  <si>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</si>
  <si>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</si>
  <si>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</si>
  <si>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</si>
  <si>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</si>
  <si>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</si>
  <si>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</si>
  <si>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</si>
  <si>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</si>
  <si>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</si>
  <si>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</si>
  <si>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</si>
  <si>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</si>
  <si>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</si>
  <si>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</si>
  <si>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</si>
  <si>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</si>
  <si>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</si>
  <si>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</si>
  <si>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</si>
  <si>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</si>
  <si>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</si>
  <si>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</si>
  <si>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</si>
  <si>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</si>
  <si>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</si>
  <si>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</si>
  <si>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</si>
  <si>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</si>
  <si>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</si>
  <si>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</si>
  <si>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</si>
  <si>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</si>
  <si>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</si>
  <si>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</si>
  <si>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</si>
  <si>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</si>
  <si>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</si>
  <si>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</si>
  <si>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</si>
  <si>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</si>
  <si>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</si>
  <si>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</si>
  <si>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</si>
  <si>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</si>
  <si>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</si>
  <si>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</si>
  <si>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</si>
  <si>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</si>
  <si>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</si>
  <si>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</si>
  <si>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</si>
  <si>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</si>
  <si>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</si>
  <si>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</si>
  <si>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</si>
  <si>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</si>
  <si>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</si>
  <si>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</si>
  <si>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</si>
  <si>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</si>
  <si>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</si>
  <si>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</si>
  <si>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</si>
  <si>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</si>
  <si>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</si>
  <si>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</si>
  <si>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</si>
  <si>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</si>
  <si>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</si>
  <si>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</si>
  <si>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</si>
  <si>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</si>
  <si>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</si>
  <si>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</si>
  <si>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</si>
  <si>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</si>
  <si>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</si>
  <si>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</si>
  <si>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</si>
  <si>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</si>
  <si>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</si>
  <si>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</si>
  <si>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</si>
  <si>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</si>
  <si>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</si>
  <si>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</si>
  <si>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</si>
  <si>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</si>
  <si>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</si>
  <si>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</si>
  <si>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</si>
  <si>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</si>
  <si>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</si>
  <si>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</si>
  <si>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</si>
  <si>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</si>
  <si>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</si>
  <si>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</si>
  <si>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</si>
  <si>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</si>
  <si>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</si>
  <si>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</si>
  <si>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</si>
  <si>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</si>
  <si>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</si>
  <si>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</si>
  <si>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</si>
  <si>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</si>
  <si>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</si>
  <si>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</si>
  <si>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</si>
  <si>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</si>
  <si>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</si>
  <si>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</si>
  <si>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</si>
  <si>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</si>
  <si>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</si>
  <si>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</si>
  <si>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</si>
  <si>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</si>
  <si>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</si>
  <si>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</si>
  <si>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</si>
  <si>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</si>
  <si>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</si>
  <si>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</si>
  <si>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</si>
  <si>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</si>
  <si>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</si>
  <si>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</si>
  <si>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</si>
  <si>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</si>
  <si>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</si>
  <si>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</si>
  <si>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</si>
  <si>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</si>
  <si>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</si>
  <si>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</si>
  <si>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</si>
  <si>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</si>
  <si>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</si>
  <si>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</si>
  <si>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</si>
  <si>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</si>
  <si>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</si>
  <si>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</si>
  <si>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</si>
  <si>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</si>
  <si>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</si>
  <si>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</si>
  <si>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</si>
  <si>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</si>
  <si>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</si>
  <si>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</si>
  <si>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</si>
  <si>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</si>
  <si>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</si>
  <si>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</si>
  <si>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</si>
  <si>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</si>
  <si>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</si>
  <si>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</si>
  <si>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</si>
  <si>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</si>
  <si>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</si>
  <si>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</si>
  <si>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</si>
  <si>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</si>
  <si>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</si>
  <si>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</si>
  <si>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</si>
  <si>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</si>
  <si>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</si>
  <si>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</si>
  <si>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</si>
  <si>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</si>
  <si>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</si>
  <si>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</si>
  <si>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</si>
  <si>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</si>
  <si>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</si>
  <si>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</si>
  <si>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</si>
  <si>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</si>
  <si>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</si>
  <si>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</si>
  <si>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</si>
  <si>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</si>
  <si>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</si>
  <si>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</si>
  <si>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</si>
  <si>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</si>
  <si>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</si>
  <si>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</si>
  <si>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</si>
  <si>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</si>
  <si>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</si>
  <si>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</si>
  <si>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</si>
  <si>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</si>
  <si>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</si>
  <si>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</si>
  <si>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</si>
  <si>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</si>
  <si>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</si>
  <si>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</si>
  <si>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</si>
  <si>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</si>
  <si>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</si>
  <si>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</si>
  <si>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</si>
  <si>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</si>
  <si>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</si>
  <si>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</si>
  <si>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</si>
  <si>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</si>
  <si>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</si>
  <si>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</si>
  <si>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</si>
  <si>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</si>
  <si>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</si>
  <si>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</si>
  <si>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</si>
  <si>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</si>
  <si>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</si>
  <si>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</si>
  <si>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</si>
  <si>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</si>
  <si>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</si>
  <si>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</si>
  <si>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</si>
  <si>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</si>
  <si>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</si>
  <si>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</si>
  <si>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</si>
  <si>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</si>
  <si>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</si>
  <si>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</si>
  <si>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</si>
  <si>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</si>
  <si>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</si>
  <si>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</si>
  <si>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</si>
  <si>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</si>
  <si>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</si>
  <si>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</si>
  <si>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</si>
  <si>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</si>
  <si>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</si>
  <si>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</si>
  <si>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</si>
  <si>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</si>
  <si>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</si>
  <si>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</si>
  <si>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</si>
  <si>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</si>
  <si>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</si>
  <si>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</si>
  <si>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</si>
  <si>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</si>
  <si>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</si>
  <si>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</si>
  <si>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</si>
  <si>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</si>
  <si>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</si>
  <si>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</si>
  <si>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</si>
  <si>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</si>
  <si>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</si>
  <si>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</si>
  <si>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</si>
  <si>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</si>
  <si>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</si>
  <si>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</si>
  <si>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</si>
  <si>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</si>
  <si>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</si>
  <si>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</si>
  <si>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</si>
  <si>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</si>
  <si>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</si>
  <si>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</si>
  <si>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</si>
  <si>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</si>
  <si>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</si>
  <si>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</si>
  <si>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</si>
  <si>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</si>
  <si>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</si>
  <si>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</si>
  <si>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</si>
  <si>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</si>
  <si>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</si>
  <si>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</si>
  <si>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</si>
  <si>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</si>
  <si>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</si>
  <si>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</si>
  <si>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</si>
  <si>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</si>
  <si>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</si>
  <si>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</si>
  <si>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</si>
  <si>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</si>
  <si>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</si>
  <si>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</si>
  <si>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</si>
  <si>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</si>
  <si>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</si>
  <si>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</si>
  <si>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</si>
  <si>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</si>
  <si>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</si>
  <si>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</si>
  <si>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</si>
  <si>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</si>
  <si>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</si>
  <si>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</si>
  <si>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</si>
  <si>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</si>
  <si>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</si>
  <si>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</si>
  <si>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</si>
  <si>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</si>
  <si>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</si>
  <si>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</si>
  <si>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</si>
  <si>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</si>
  <si>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</si>
  <si>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</si>
  <si>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</si>
  <si>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</si>
  <si>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</si>
  <si>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</si>
  <si>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</si>
  <si>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</si>
  <si>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</si>
  <si>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</si>
  <si>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</si>
  <si>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</si>
  <si>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</si>
  <si>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</si>
  <si>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</si>
  <si>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</si>
  <si>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</si>
  <si>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</si>
  <si>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</si>
  <si>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</si>
  <si>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</si>
  <si>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</si>
  <si>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</si>
  <si>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</si>
  <si>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</si>
  <si>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</si>
  <si>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</si>
  <si>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</si>
  <si>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</si>
  <si>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</si>
  <si>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</si>
  <si>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</si>
  <si>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</si>
  <si>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</si>
  <si>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</si>
  <si>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</si>
  <si>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</si>
  <si>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</si>
  <si>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</si>
  <si>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</si>
  <si>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</si>
  <si>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</si>
  <si>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</si>
  <si>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</si>
  <si>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</si>
  <si>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</si>
  <si>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</si>
  <si>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</si>
  <si>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</si>
  <si>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</si>
  <si>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</si>
  <si>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</si>
  <si>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</si>
  <si>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</si>
  <si>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</si>
  <si>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</si>
  <si>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</si>
  <si>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</si>
  <si>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</si>
  <si>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</si>
  <si>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</si>
  <si>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</si>
  <si>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</si>
  <si>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</si>
  <si>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</si>
  <si>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</si>
  <si>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</si>
  <si>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</si>
  <si>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</si>
  <si>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</si>
  <si>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</si>
  <si>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</si>
  <si>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</si>
  <si>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</si>
  <si>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</si>
  <si>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</si>
  <si>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</si>
  <si>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</si>
  <si>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</si>
  <si>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</si>
  <si>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</si>
  <si>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</si>
  <si>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</si>
  <si>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</si>
  <si>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</si>
  <si>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</si>
  <si>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</si>
  <si>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</si>
  <si>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</si>
  <si>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</si>
  <si>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</si>
  <si>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</si>
  <si>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</si>
  <si>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</si>
  <si>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</si>
  <si>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</si>
  <si>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</si>
  <si>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</si>
  <si>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</si>
  <si>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</si>
  <si>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</si>
  <si>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</si>
  <si>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</si>
  <si>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</si>
  <si>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</si>
  <si>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</si>
  <si>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</si>
  <si>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</si>
  <si>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</si>
  <si>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</si>
  <si>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</si>
  <si>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</si>
  <si>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</si>
  <si>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</si>
  <si>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</si>
  <si>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</si>
  <si>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</si>
  <si>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</si>
  <si>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</si>
  <si>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</si>
  <si>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</si>
  <si>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</si>
  <si>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</si>
  <si>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</si>
  <si>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</si>
  <si>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</si>
  <si>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</si>
  <si>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</si>
  <si>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</si>
  <si>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</si>
  <si>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</si>
  <si>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</si>
  <si>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</si>
  <si>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</si>
  <si>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</si>
  <si>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</si>
  <si>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</si>
  <si>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</si>
  <si>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</si>
  <si>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</si>
  <si>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</si>
  <si>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</si>
  <si>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</si>
  <si>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</si>
  <si>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</si>
  <si>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</si>
  <si>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</si>
  <si>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</si>
  <si>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</si>
  <si>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</si>
  <si>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</si>
  <si>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</si>
  <si>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</si>
  <si>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</si>
  <si>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</si>
  <si>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</si>
  <si>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</si>
  <si>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</si>
  <si>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</si>
  <si>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</si>
  <si>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</si>
  <si>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</si>
  <si>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</si>
  <si>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</si>
  <si>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</si>
  <si>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</si>
  <si>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</si>
  <si>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</si>
  <si>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</si>
  <si>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</si>
  <si>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</si>
  <si>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</si>
  <si>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</si>
  <si>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</si>
  <si>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</si>
  <si>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</si>
  <si>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</si>
  <si>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</si>
  <si>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</si>
  <si>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</si>
  <si>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</si>
  <si>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</si>
  <si>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</si>
  <si>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</si>
  <si>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</si>
  <si>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</si>
  <si>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</si>
  <si>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</si>
  <si>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</si>
  <si>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</si>
  <si>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</si>
  <si>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</si>
  <si>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</si>
  <si>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</si>
  <si>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</si>
  <si>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</si>
  <si>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</si>
  <si>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</si>
  <si>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</si>
  <si>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</si>
  <si>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</si>
  <si>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</si>
  <si>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</si>
  <si>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</si>
  <si>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</si>
  <si>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</si>
  <si>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</si>
  <si>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</si>
  <si>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</si>
  <si>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</si>
  <si>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</si>
  <si>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</si>
  <si>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</si>
  <si>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</si>
  <si>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</si>
  <si>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</si>
  <si>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</si>
  <si>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</si>
  <si>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</si>
  <si>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</si>
  <si>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</si>
  <si>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</si>
  <si>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</si>
  <si>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</si>
  <si>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</si>
  <si>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</si>
  <si>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</si>
  <si>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</si>
  <si>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</si>
  <si>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</si>
  <si>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</si>
  <si>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</si>
  <si>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</si>
  <si>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</si>
  <si>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</si>
  <si>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</si>
  <si>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</si>
  <si>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</si>
  <si>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</si>
  <si>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</si>
  <si>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</si>
  <si>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</si>
  <si>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</si>
  <si>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</si>
  <si>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</si>
  <si>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</si>
  <si>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</si>
  <si>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</si>
  <si>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</si>
  <si>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</si>
  <si>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</si>
  <si>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</si>
  <si>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</si>
  <si>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</si>
  <si>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</si>
  <si>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</si>
  <si>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</si>
  <si>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</si>
  <si>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</si>
  <si>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</si>
  <si>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</si>
  <si>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</si>
  <si>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</si>
  <si>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</si>
  <si>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</si>
  <si>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</si>
  <si>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</si>
  <si>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</si>
  <si>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</si>
  <si>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</si>
  <si>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</si>
  <si>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</si>
  <si>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</si>
  <si>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</si>
  <si>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</si>
  <si>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</si>
  <si>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</si>
  <si>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</si>
  <si>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</si>
  <si>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</si>
  <si>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</si>
  <si>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</si>
  <si>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</si>
  <si>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</si>
  <si>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</si>
  <si>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</si>
  <si>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</si>
  <si>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</si>
  <si>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</si>
  <si>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</si>
  <si>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</si>
  <si>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</si>
  <si>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</si>
  <si>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</si>
  <si>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</si>
  <si>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</si>
  <si>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</si>
  <si>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</si>
  <si>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</si>
  <si>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</si>
  <si>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</si>
  <si>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</si>
  <si>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</si>
  <si>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</si>
  <si>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</si>
  <si>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</si>
  <si>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</si>
  <si>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</si>
  <si>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</si>
  <si>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</si>
  <si>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</si>
  <si>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</si>
  <si>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</si>
  <si>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</si>
  <si>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</si>
  <si>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</si>
  <si>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</si>
  <si>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</si>
  <si>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</si>
  <si>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</si>
  <si>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</si>
  <si>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</si>
  <si>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</si>
  <si>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</si>
  <si>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</si>
  <si>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</si>
  <si>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</si>
  <si>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</si>
  <si>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</si>
  <si>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</si>
  <si>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</si>
  <si>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</si>
  <si>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</si>
  <si>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</si>
  <si>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</si>
  <si>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</si>
  <si>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</si>
  <si>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</si>
  <si>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</si>
  <si>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</si>
  <si>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</si>
  <si>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</si>
  <si>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</si>
  <si>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</si>
  <si>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</si>
  <si>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</si>
  <si>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</si>
  <si>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</si>
  <si>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</si>
  <si>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</si>
  <si>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</si>
  <si>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</si>
  <si>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</si>
  <si>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</si>
  <si>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</si>
  <si>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</si>
  <si>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</si>
  <si>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</si>
  <si>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</si>
  <si>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</si>
  <si>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</si>
  <si>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</si>
  <si>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</si>
  <si>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</si>
  <si>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</si>
  <si>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</si>
  <si>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</si>
  <si>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</si>
  <si>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</si>
  <si>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</si>
  <si>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</si>
  <si>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</si>
  <si>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</si>
  <si>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</si>
  <si>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</si>
  <si>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</si>
  <si>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</si>
  <si>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</si>
  <si>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</si>
  <si>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</si>
  <si>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</si>
  <si>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</si>
  <si>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</si>
  <si>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</si>
  <si>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</si>
  <si>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</si>
  <si>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</si>
  <si>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</si>
  <si>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</si>
  <si>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</si>
  <si>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</si>
  <si>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</si>
  <si>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</si>
  <si>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</si>
  <si>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</si>
  <si>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</si>
  <si>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</si>
  <si>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</si>
  <si>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</si>
  <si>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</si>
  <si>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</si>
  <si>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</si>
  <si>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</si>
  <si>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</si>
  <si>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</si>
  <si>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</si>
  <si>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</si>
  <si>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</si>
  <si>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</si>
  <si>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</si>
  <si>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</si>
  <si>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</si>
  <si>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</si>
  <si>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</si>
  <si>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</si>
  <si>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</si>
  <si>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</si>
  <si>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</si>
  <si>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</si>
  <si>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</si>
  <si>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</si>
  <si>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</si>
  <si>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</si>
  <si>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</si>
  <si>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</si>
  <si>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</si>
  <si>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</si>
  <si>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</si>
  <si>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</si>
  <si>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</si>
  <si>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</si>
  <si>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</si>
  <si>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</si>
  <si>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</si>
  <si>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</si>
  <si>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</si>
  <si>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</si>
  <si>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</si>
  <si>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</si>
  <si>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</si>
  <si>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</si>
  <si>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</si>
  <si>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</si>
  <si>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</si>
  <si>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</si>
  <si>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</si>
  <si>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</si>
  <si>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</si>
  <si>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</si>
  <si>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</si>
  <si>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</si>
  <si>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</si>
  <si>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</si>
  <si>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</si>
  <si>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</si>
  <si>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</si>
  <si>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</si>
  <si>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</si>
  <si>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</si>
  <si>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</si>
  <si>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</si>
  <si>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</si>
  <si>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</si>
  <si>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</si>
  <si>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</si>
  <si>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</si>
  <si>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</si>
  <si>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</si>
  <si>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</si>
  <si>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</si>
  <si>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</si>
  <si>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</si>
  <si>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</si>
  <si>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</si>
  <si>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</si>
  <si>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</si>
  <si>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</si>
  <si>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</si>
  <si>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</si>
  <si>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</si>
  <si>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</si>
  <si>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</si>
  <si>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</si>
  <si>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</si>
  <si>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</si>
  <si>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</si>
  <si>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</si>
  <si>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</si>
  <si>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</si>
  <si>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</si>
  <si>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</si>
  <si>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</si>
  <si>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</si>
  <si>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</si>
  <si>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</si>
  <si>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</si>
  <si>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</si>
  <si>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</si>
  <si>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</si>
  <si>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</si>
  <si>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</si>
  <si>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</si>
  <si>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</si>
  <si>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</si>
  <si>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</si>
  <si>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</si>
  <si>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</si>
  <si>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</si>
  <si>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</si>
  <si>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</si>
  <si>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</si>
  <si>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</si>
  <si>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</si>
  <si>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</si>
  <si>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</si>
  <si>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</si>
  <si>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</si>
  <si>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</si>
  <si>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</si>
  <si>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</si>
  <si>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</si>
  <si>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</si>
  <si>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</si>
  <si>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</si>
  <si>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</si>
  <si>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</si>
  <si>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</si>
  <si>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</si>
  <si>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</si>
  <si>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</si>
  <si>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</si>
  <si>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</si>
  <si>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</si>
  <si>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</si>
  <si>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</si>
  <si>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</si>
  <si>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</si>
  <si>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</si>
  <si>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</si>
  <si>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</si>
  <si>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</si>
  <si>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</si>
  <si>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</si>
  <si>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</si>
  <si>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</si>
  <si>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</si>
  <si>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</si>
  <si>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</si>
  <si>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</si>
  <si>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</si>
  <si>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</si>
  <si>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</si>
  <si>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</si>
  <si>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</si>
  <si>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</si>
  <si>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</si>
  <si>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</si>
  <si>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</si>
  <si>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</si>
  <si>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</si>
  <si>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</si>
  <si>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</si>
  <si>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</si>
  <si>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</si>
  <si>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</si>
  <si>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</si>
  <si>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</si>
  <si>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</si>
  <si>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</si>
  <si>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</si>
  <si>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</si>
  <si>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</si>
  <si>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</si>
  <si>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</si>
  <si>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</si>
  <si>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</si>
  <si>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</si>
  <si>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</si>
  <si>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</si>
  <si>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</si>
  <si>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</si>
  <si>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</si>
  <si>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</si>
  <si>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</si>
  <si>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</si>
  <si>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</si>
  <si>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</si>
  <si>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</si>
  <si>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</si>
  <si>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</si>
  <si>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</si>
  <si>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</si>
  <si>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</si>
  <si>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</si>
  <si>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</si>
  <si>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</si>
  <si>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</si>
  <si>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</si>
  <si>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</si>
  <si>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</si>
  <si>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</si>
  <si>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</si>
  <si>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</si>
  <si>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</si>
  <si>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</si>
  <si>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</si>
  <si>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</si>
  <si>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</si>
  <si>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</si>
  <si>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</si>
  <si>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</si>
  <si>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</si>
  <si>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</si>
  <si>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</si>
  <si>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</si>
  <si>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</si>
  <si>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</si>
  <si>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</si>
  <si>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</si>
  <si>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</si>
  <si>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</si>
  <si>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</si>
  <si>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</si>
  <si>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</si>
  <si>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</si>
  <si>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</si>
  <si>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</si>
  <si>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</si>
  <si>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</si>
  <si>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</si>
  <si>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</si>
  <si>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</si>
  <si>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</si>
  <si>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</si>
  <si>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</si>
  <si>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</si>
  <si>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</si>
  <si>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</si>
  <si>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</si>
  <si>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</si>
  <si>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</si>
  <si>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</si>
  <si>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</si>
  <si>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</si>
  <si>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</si>
  <si>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</si>
  <si>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</si>
  <si>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</si>
  <si>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</si>
  <si>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</si>
  <si>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</si>
  <si>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</si>
  <si>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</si>
  <si>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</si>
  <si>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</si>
  <si>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</si>
  <si>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</si>
  <si>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</si>
  <si>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</si>
  <si>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</si>
  <si>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</si>
  <si>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</si>
  <si>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</si>
  <si>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</si>
  <si>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</si>
  <si>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</si>
  <si>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</si>
  <si>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</si>
  <si>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</si>
  <si>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</si>
  <si>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</si>
  <si>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</si>
  <si>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</si>
  <si>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</si>
  <si>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</si>
  <si>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</si>
  <si>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</si>
  <si>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</si>
  <si>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</si>
  <si>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</si>
  <si>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</si>
  <si>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</si>
  <si>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</si>
  <si>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</si>
  <si>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</si>
  <si>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</si>
  <si>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</si>
  <si>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</si>
  <si>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</si>
  <si>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</si>
  <si>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</si>
  <si>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</si>
  <si>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</si>
  <si>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</si>
  <si>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</si>
  <si>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</si>
  <si>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</si>
  <si>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</si>
  <si>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</si>
  <si>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</si>
  <si>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</si>
  <si>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</si>
  <si>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</si>
  <si>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</si>
  <si>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</si>
  <si>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</si>
  <si>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</si>
  <si>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</si>
  <si>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</si>
  <si>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</si>
  <si>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</si>
  <si>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</si>
  <si>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</si>
  <si>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</si>
  <si>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</si>
  <si>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</si>
  <si>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</si>
  <si>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</si>
  <si>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</si>
  <si>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</si>
  <si>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</si>
  <si>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</si>
  <si>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</si>
  <si>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</si>
  <si>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</si>
  <si>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</si>
  <si>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</si>
  <si>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</si>
  <si>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</si>
  <si>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</si>
  <si>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</si>
  <si>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</si>
  <si>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</si>
  <si>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</si>
  <si>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</si>
  <si>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</si>
  <si>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</si>
  <si>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</si>
  <si>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</si>
  <si>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</si>
  <si>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</si>
  <si>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</si>
  <si>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</si>
  <si>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</si>
  <si>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</si>
  <si>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</si>
  <si>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</si>
  <si>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</si>
  <si>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</si>
  <si>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</si>
  <si>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</si>
  <si>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</si>
  <si>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</si>
  <si>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</si>
  <si>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</si>
  <si>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</si>
  <si>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</si>
  <si>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</si>
  <si>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</si>
  <si>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</si>
  <si>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</si>
  <si>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</si>
  <si>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</si>
  <si>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</si>
  <si>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</si>
  <si>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</si>
  <si>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</si>
  <si>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</si>
  <si>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</si>
  <si>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</si>
  <si>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</si>
  <si>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</si>
  <si>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</si>
  <si>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</si>
  <si>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</si>
  <si>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</si>
  <si>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</si>
  <si>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</si>
  <si>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</si>
  <si>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</si>
  <si>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</si>
  <si>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</si>
  <si>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</si>
  <si>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</si>
  <si>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</si>
  <si>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</si>
  <si>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</si>
  <si>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</si>
  <si>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</si>
  <si>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</si>
  <si>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</si>
  <si>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</si>
  <si>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</si>
  <si>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</si>
  <si>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</si>
  <si>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</si>
  <si>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</si>
  <si>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</si>
  <si>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</si>
  <si>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</si>
  <si>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</si>
  <si>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</si>
  <si>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</si>
  <si>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</si>
  <si>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</si>
  <si>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</si>
  <si>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</si>
  <si>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</si>
  <si>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</si>
  <si>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</si>
  <si>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</si>
  <si>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</si>
  <si>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</si>
  <si>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</si>
  <si>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</si>
  <si>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</si>
  <si>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</si>
  <si>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</si>
  <si>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</si>
  <si>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</si>
  <si>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</si>
  <si>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</si>
  <si>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</si>
  <si>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</si>
  <si>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</si>
  <si>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</si>
  <si>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</si>
  <si>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</si>
  <si>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</si>
  <si>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</si>
  <si>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</si>
  <si>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</si>
  <si>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</si>
  <si>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</si>
  <si>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</si>
  <si>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</si>
  <si>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</si>
  <si>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</si>
  <si>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</si>
  <si>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</si>
  <si>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</si>
  <si>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</si>
  <si>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</si>
  <si>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</si>
  <si>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</si>
  <si>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</si>
  <si>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</si>
  <si>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</si>
  <si>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</si>
  <si>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</si>
  <si>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</si>
  <si>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</si>
  <si>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</si>
  <si>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</si>
  <si>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</si>
  <si>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</si>
  <si>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</si>
  <si>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</si>
  <si>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</si>
  <si>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</si>
  <si>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</si>
  <si>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</si>
  <si>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</si>
  <si>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</si>
  <si>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</si>
  <si>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</si>
  <si>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</si>
  <si>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</si>
  <si>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</si>
  <si>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</si>
  <si>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</si>
  <si>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</si>
  <si>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</si>
  <si>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</si>
  <si>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</si>
  <si>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</si>
  <si>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</si>
  <si>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</si>
  <si>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</si>
  <si>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</si>
  <si>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</si>
  <si>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</si>
  <si>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</si>
  <si>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</si>
  <si>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</si>
  <si>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</si>
  <si>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</si>
  <si>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</si>
  <si>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</si>
  <si>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</si>
  <si>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</si>
  <si>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</si>
  <si>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</si>
  <si>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</si>
  <si>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</si>
  <si>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</si>
  <si>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</si>
  <si>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</si>
  <si>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</si>
  <si>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</si>
  <si>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</si>
  <si>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</si>
  <si>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</si>
  <si>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</si>
  <si>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</si>
  <si>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</si>
  <si>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</si>
  <si>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</si>
  <si>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</si>
  <si>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</si>
  <si>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</si>
  <si>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</si>
  <si>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</si>
  <si>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</si>
  <si>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</si>
  <si>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</si>
  <si>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</si>
  <si>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</si>
  <si>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</si>
  <si>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</si>
  <si>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</si>
  <si>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</si>
  <si>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</si>
  <si>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</si>
  <si>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</si>
  <si>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</si>
  <si>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</si>
  <si>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</si>
  <si>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</si>
  <si>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</si>
  <si>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</si>
  <si>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</si>
  <si>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</si>
  <si>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</si>
  <si>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</si>
  <si>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</si>
  <si>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</si>
  <si>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</si>
  <si>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</si>
  <si>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</si>
  <si>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</si>
  <si>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</si>
  <si>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</si>
  <si>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</si>
  <si>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</si>
  <si>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</si>
  <si>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</si>
  <si>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</si>
  <si>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</si>
  <si>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</si>
  <si>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</si>
  <si>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</si>
  <si>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</si>
  <si>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</si>
  <si>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</si>
  <si>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</si>
  <si>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</si>
  <si>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</si>
  <si>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</si>
  <si>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</si>
  <si>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</si>
  <si>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</si>
  <si>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</si>
  <si>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</si>
  <si>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</si>
  <si>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</si>
  <si>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</si>
  <si>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</si>
  <si>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</si>
  <si>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</si>
  <si>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</si>
  <si>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</si>
  <si>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</si>
  <si>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</si>
  <si>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</si>
  <si>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</si>
  <si>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</si>
  <si>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</si>
  <si>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</si>
  <si>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</si>
  <si>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</si>
  <si>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</si>
  <si>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</si>
  <si>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</si>
  <si>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</si>
  <si>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</si>
  <si>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</si>
  <si>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</si>
  <si>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</si>
  <si>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</si>
  <si>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</si>
  <si>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</si>
  <si>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</si>
  <si>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</si>
  <si>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</si>
  <si>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</si>
  <si>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</si>
  <si>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</si>
  <si>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</si>
  <si>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</si>
  <si>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</si>
  <si>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</si>
  <si>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</si>
  <si>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</si>
  <si>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</si>
  <si>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</si>
  <si>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</si>
  <si>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</si>
  <si>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</si>
  <si>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</si>
  <si>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</si>
  <si>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</si>
  <si>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</si>
  <si>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</si>
  <si>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</si>
  <si>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</si>
  <si>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</si>
  <si>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</si>
  <si>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</si>
  <si>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</si>
  <si>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</si>
  <si>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</si>
  <si>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</si>
  <si>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</si>
  <si>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</si>
  <si>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</si>
  <si>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</si>
  <si>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</si>
  <si>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</si>
  <si>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</si>
  <si>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</si>
  <si>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</si>
  <si>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</si>
  <si>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</si>
  <si>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</si>
  <si>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</si>
  <si>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</si>
  <si>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</si>
  <si>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</si>
  <si>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</si>
  <si>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</si>
  <si>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</si>
  <si>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</si>
  <si>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</si>
  <si>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</si>
  <si>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</si>
  <si>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</si>
  <si>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</si>
  <si>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</si>
  <si>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</si>
  <si>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</si>
  <si>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</si>
  <si>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</si>
  <si>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</si>
  <si>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</si>
  <si>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</si>
  <si>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</si>
  <si>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</si>
  <si>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</si>
  <si>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</si>
  <si>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</si>
  <si>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</si>
  <si>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</si>
  <si>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</si>
  <si>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</si>
  <si>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</si>
  <si>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</si>
  <si>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</si>
  <si>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</si>
  <si>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</si>
  <si>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</si>
  <si>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</si>
  <si>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</si>
  <si>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</si>
  <si>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</si>
  <si>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</si>
  <si>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</si>
  <si>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</si>
  <si>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</si>
  <si>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</si>
  <si>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</si>
  <si>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</si>
  <si>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</si>
  <si>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</si>
  <si>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</si>
  <si>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</si>
  <si>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</si>
  <si>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</si>
  <si>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</si>
  <si>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</si>
  <si>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</si>
  <si>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</si>
  <si>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</si>
  <si>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</si>
  <si>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</si>
  <si>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</si>
  <si>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</si>
  <si>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</si>
  <si>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</si>
  <si>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</si>
  <si>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</si>
  <si>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</si>
  <si>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</si>
  <si>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</si>
  <si>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</si>
  <si>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</si>
  <si>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</si>
  <si>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</si>
  <si>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</si>
  <si>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</si>
  <si>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</si>
  <si>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</si>
  <si>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</si>
  <si>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</si>
  <si>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</si>
  <si>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</si>
  <si>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</si>
  <si>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</si>
  <si>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</si>
  <si>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</si>
  <si>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</si>
  <si>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</si>
  <si>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</si>
  <si>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</si>
  <si>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</si>
  <si>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</si>
  <si>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</si>
  <si>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</si>
  <si>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</si>
  <si>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</si>
  <si>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</si>
  <si>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</si>
  <si>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</si>
  <si>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</si>
  <si>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</si>
  <si>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</si>
  <si>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</si>
  <si>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</si>
  <si>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</si>
  <si>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</si>
  <si>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</si>
  <si>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</si>
  <si>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</si>
  <si>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</si>
  <si>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</si>
  <si>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</si>
  <si>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</si>
  <si>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</si>
  <si>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</si>
  <si>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</si>
  <si>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</si>
  <si>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</si>
  <si>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</si>
  <si>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</si>
  <si>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</si>
  <si>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</si>
  <si>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</si>
  <si>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</si>
  <si>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</si>
  <si>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</si>
  <si>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</si>
  <si>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</si>
  <si>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</si>
  <si>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</si>
  <si>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</si>
  <si>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</si>
  <si>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</si>
  <si>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</si>
  <si>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</si>
  <si>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</si>
  <si>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</si>
  <si>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</si>
  <si>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</si>
  <si>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</si>
  <si>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</si>
  <si>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</si>
  <si>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</si>
  <si>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</si>
  <si>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</si>
  <si>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</si>
  <si>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</si>
  <si>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</si>
  <si>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</si>
  <si>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</si>
  <si>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</si>
  <si>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</si>
  <si>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</si>
  <si>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</si>
  <si>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</si>
  <si>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</si>
  <si>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</si>
  <si>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</si>
  <si>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</si>
  <si>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</si>
  <si>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</si>
  <si>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</si>
  <si>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</si>
  <si>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</si>
  <si>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</si>
  <si>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</si>
  <si>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</si>
  <si>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</si>
  <si>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</si>
  <si>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</si>
  <si>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</si>
  <si>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</si>
  <si>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</si>
  <si>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</si>
  <si>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</si>
  <si>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</si>
  <si>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</si>
  <si>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</si>
  <si>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</si>
  <si>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</si>
  <si>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</si>
  <si>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</si>
  <si>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</si>
  <si>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</si>
  <si>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</si>
  <si>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</si>
  <si>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</si>
  <si>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</si>
  <si>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</si>
  <si>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</si>
  <si>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</si>
  <si>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</si>
  <si>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</si>
  <si>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</si>
  <si>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</si>
  <si>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</si>
  <si>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</si>
  <si>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</si>
  <si>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</si>
  <si>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</si>
  <si>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</si>
  <si>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</si>
  <si>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</si>
  <si>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</si>
  <si>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</si>
  <si>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</si>
  <si>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</si>
  <si>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</si>
  <si>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</si>
  <si>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</si>
  <si>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</si>
  <si>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</si>
  <si>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</si>
  <si>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</si>
  <si>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</si>
  <si>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</si>
  <si>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</si>
  <si>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</si>
  <si>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</si>
  <si>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</si>
  <si>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</si>
  <si>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</si>
  <si>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</si>
  <si>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</si>
  <si>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</si>
  <si>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</si>
  <si>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</si>
  <si>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</si>
  <si>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</si>
  <si>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</si>
  <si>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</si>
  <si>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</si>
  <si>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</si>
  <si>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</si>
  <si>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</si>
  <si>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</si>
  <si>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</si>
  <si>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</si>
  <si>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</si>
  <si>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</si>
  <si>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</si>
  <si>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</si>
  <si>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</si>
  <si>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</si>
  <si>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</si>
  <si>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</si>
  <si>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</si>
  <si>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</si>
  <si>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</si>
  <si>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</si>
  <si>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</si>
  <si>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</si>
  <si>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</si>
  <si>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</si>
  <si>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</si>
  <si>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</si>
  <si>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</si>
  <si>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</si>
  <si>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</si>
  <si>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</si>
  <si>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</si>
  <si>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</si>
  <si>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</si>
  <si>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</si>
  <si>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</si>
  <si>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</si>
  <si>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</si>
  <si>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</si>
  <si>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</si>
  <si>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</si>
  <si>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</si>
  <si>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</si>
  <si>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</si>
  <si>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</si>
  <si>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</si>
  <si>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</si>
  <si>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</si>
  <si>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</si>
  <si>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</si>
  <si>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</si>
  <si>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</si>
  <si>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</si>
  <si>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</si>
  <si>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</si>
  <si>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</si>
  <si>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</si>
  <si>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</si>
  <si>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</si>
  <si>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</si>
  <si>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</si>
  <si>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</si>
  <si>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</si>
  <si>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</si>
  <si>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</si>
  <si>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</si>
  <si>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</si>
  <si>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</si>
  <si>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</si>
  <si>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</si>
  <si>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</si>
  <si>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</si>
  <si>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</si>
  <si>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</si>
  <si>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</si>
  <si>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</si>
  <si>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</si>
  <si>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</si>
  <si>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</si>
  <si>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</si>
  <si>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</si>
  <si>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</si>
  <si>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</si>
  <si>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</si>
  <si>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</si>
  <si>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</si>
  <si>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</si>
  <si>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</si>
  <si>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</si>
  <si>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</si>
  <si>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</si>
  <si>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</si>
  <si>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</si>
  <si>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</si>
  <si>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</si>
  <si>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</si>
  <si>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</si>
  <si>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</si>
  <si>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</si>
  <si>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</si>
  <si>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</si>
  <si>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</si>
  <si>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</si>
  <si>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</si>
  <si>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</si>
  <si>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</si>
  <si>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</si>
  <si>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</si>
  <si>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</si>
  <si>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</si>
  <si>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</si>
  <si>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</si>
  <si>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</si>
  <si>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</si>
  <si>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</si>
  <si>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</si>
  <si>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</si>
  <si>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</si>
  <si>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</si>
  <si>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</si>
  <si>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</si>
  <si>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</si>
  <si>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</si>
  <si>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</si>
  <si>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</si>
  <si>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</si>
  <si>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</si>
  <si>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</si>
  <si>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</si>
  <si>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</si>
  <si>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</si>
  <si>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</si>
  <si>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</si>
  <si>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</si>
  <si>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</si>
  <si>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</si>
  <si>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</si>
  <si>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</si>
  <si>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</si>
  <si>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</si>
  <si>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</si>
  <si>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</si>
  <si>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</si>
  <si>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</si>
  <si>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</si>
  <si>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</si>
  <si>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</si>
  <si>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</si>
  <si>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</si>
  <si>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</si>
  <si>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</si>
  <si>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</si>
  <si>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</si>
  <si>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</si>
  <si>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</si>
  <si>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</si>
  <si>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</si>
  <si>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</si>
  <si>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</si>
  <si>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</si>
  <si>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</si>
  <si>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</si>
  <si>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</si>
  <si>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</si>
  <si>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</si>
  <si>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</si>
  <si>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</si>
  <si>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</si>
  <si>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</si>
  <si>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</si>
  <si>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</si>
  <si>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</si>
  <si>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</si>
  <si>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</si>
  <si>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</si>
  <si>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</si>
  <si>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</si>
  <si>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</si>
  <si>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</si>
  <si>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</si>
  <si>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</si>
  <si>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</si>
  <si>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</si>
  <si>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</si>
  <si>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</si>
  <si>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</si>
  <si>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</si>
  <si>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</si>
  <si>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</si>
  <si>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</si>
  <si>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</si>
  <si>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</si>
  <si>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</si>
  <si>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</si>
  <si>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</si>
  <si>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</si>
  <si>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</si>
  <si>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</si>
  <si>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</si>
  <si>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</si>
  <si>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</si>
  <si>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</si>
  <si>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</si>
  <si>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</si>
  <si>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</si>
  <si>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</si>
  <si>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</si>
  <si>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</si>
  <si>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</si>
  <si>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</si>
  <si>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</si>
  <si>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</si>
  <si>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</si>
  <si>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</si>
  <si>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</si>
  <si>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</si>
  <si>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</si>
  <si>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</si>
  <si>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</si>
  <si>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</si>
  <si>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</si>
  <si>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</si>
  <si>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</si>
  <si>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</si>
  <si>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</si>
  <si>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</si>
  <si>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</si>
  <si>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</si>
  <si>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</si>
  <si>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</si>
  <si>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</si>
  <si>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</si>
  <si>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</si>
  <si>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</si>
  <si>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</si>
  <si>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</si>
  <si>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</si>
  <si>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</si>
  <si>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</si>
  <si>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</si>
  <si>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</si>
  <si>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</si>
  <si>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</si>
  <si>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</si>
  <si>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</si>
  <si>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</si>
  <si>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</si>
  <si>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</si>
  <si>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</si>
  <si>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</si>
  <si>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</si>
  <si>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</si>
  <si>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</si>
  <si>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</si>
  <si>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</si>
  <si>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</si>
  <si>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</si>
  <si>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</si>
  <si>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</si>
  <si>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</si>
  <si>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</si>
  <si>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</si>
  <si>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</si>
  <si>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</si>
  <si>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</si>
  <si>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</si>
  <si>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</si>
  <si>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</si>
  <si>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</si>
  <si>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</si>
  <si>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</si>
  <si>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</si>
  <si>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</si>
  <si>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</si>
  <si>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</si>
  <si>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</si>
  <si>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</si>
  <si>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</si>
  <si>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</si>
  <si>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</si>
  <si>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</si>
  <si>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</si>
  <si>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</si>
  <si>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</si>
  <si>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</si>
  <si>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</si>
  <si>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</si>
  <si>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</si>
  <si>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</si>
  <si>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</si>
  <si>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</si>
  <si>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</si>
  <si>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</si>
  <si>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</si>
  <si>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</si>
  <si>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</si>
  <si>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</si>
  <si>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</si>
  <si>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</si>
  <si>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</si>
  <si>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</si>
  <si>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</si>
  <si>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</si>
  <si>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</si>
  <si>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</si>
  <si>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</si>
  <si>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</si>
  <si>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</si>
  <si>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</si>
  <si>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</si>
  <si>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</si>
  <si>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</si>
  <si>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</si>
  <si>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</si>
  <si>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</si>
  <si>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</si>
  <si>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</si>
  <si>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</si>
  <si>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</si>
  <si>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</si>
  <si>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</si>
  <si>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</si>
  <si>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</si>
  <si>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</si>
  <si>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</si>
  <si>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</si>
  <si>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</si>
  <si>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</si>
  <si>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</si>
  <si>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</si>
  <si>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</si>
  <si>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</si>
  <si>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</si>
  <si>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</si>
  <si>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</si>
  <si>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</si>
  <si>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</si>
  <si>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</si>
  <si>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</si>
  <si>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</si>
  <si>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</si>
  <si>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</si>
  <si>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</si>
  <si>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</si>
  <si>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</si>
  <si>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</si>
  <si>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</si>
  <si>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</si>
  <si>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</si>
  <si>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</si>
  <si>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</si>
  <si>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</si>
  <si>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</si>
  <si>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</si>
  <si>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</si>
  <si>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</si>
  <si>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</si>
  <si>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</si>
  <si>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</si>
  <si>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</si>
  <si>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</si>
  <si>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</si>
  <si>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</si>
  <si>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</si>
  <si>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</si>
  <si>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</si>
  <si>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</si>
  <si>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</si>
  <si>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</si>
  <si>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</si>
  <si>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</si>
  <si>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</si>
  <si>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</si>
  <si>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</si>
  <si>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</si>
  <si>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</si>
  <si>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</si>
  <si>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</si>
  <si>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</si>
  <si>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</si>
  <si>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</si>
  <si>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</si>
  <si>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</si>
  <si>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</si>
  <si>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</si>
  <si>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</si>
  <si>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</si>
  <si>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</si>
  <si>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</si>
  <si>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</si>
  <si>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</si>
  <si>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</si>
  <si>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</si>
  <si>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</si>
  <si>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</si>
  <si>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</si>
  <si>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</si>
  <si>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</si>
  <si>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</si>
  <si>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</si>
  <si>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</si>
  <si>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</si>
  <si>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</si>
  <si>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</si>
  <si>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</si>
  <si>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</si>
  <si>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</si>
  <si>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</si>
  <si>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</si>
  <si>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</si>
  <si>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</si>
  <si>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</si>
  <si>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</si>
  <si>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</si>
  <si>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</si>
  <si>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</si>
  <si>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</si>
  <si>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</si>
  <si>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</si>
  <si>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</si>
  <si>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</si>
  <si>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</si>
  <si>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</si>
  <si>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</si>
  <si>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</si>
  <si>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</si>
  <si>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</si>
  <si>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</si>
  <si>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</si>
  <si>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</si>
  <si>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</si>
  <si>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</si>
  <si>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</si>
  <si>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</si>
  <si>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</si>
  <si>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</si>
  <si>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</si>
  <si>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</si>
  <si>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</si>
  <si>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</si>
  <si>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</si>
  <si>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</si>
  <si>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</si>
  <si>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</si>
  <si>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</si>
  <si>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</si>
  <si>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</si>
  <si>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</si>
  <si>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</si>
  <si>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</si>
  <si>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</si>
  <si>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</si>
  <si>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</si>
  <si>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</si>
  <si>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</si>
  <si>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</si>
  <si>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</si>
  <si>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</si>
  <si>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</si>
  <si>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</si>
  <si>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</si>
  <si>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</si>
  <si>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</si>
  <si>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</si>
  <si>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</si>
  <si>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</si>
  <si>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</si>
  <si>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</si>
  <si>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</si>
  <si>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</si>
  <si>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</si>
  <si>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</si>
  <si>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</si>
  <si>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</si>
  <si>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</si>
  <si>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</si>
  <si>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</si>
  <si>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</si>
  <si>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</si>
  <si>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</si>
  <si>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</si>
  <si>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</si>
  <si>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</si>
  <si>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</si>
  <si>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</si>
  <si>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</si>
  <si>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</si>
  <si>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</si>
  <si>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</si>
  <si>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</si>
  <si>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</si>
  <si>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</si>
  <si>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</si>
  <si>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</si>
  <si>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</si>
  <si>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</si>
  <si>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</si>
  <si>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</si>
  <si>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</si>
  <si>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</si>
  <si>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</si>
  <si>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</si>
  <si>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</si>
  <si>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</si>
  <si>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</si>
  <si>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</si>
  <si>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</si>
  <si>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</si>
  <si>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</si>
  <si>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</si>
  <si>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</si>
  <si>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</si>
  <si>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</si>
  <si>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</si>
  <si>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</si>
  <si>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</si>
  <si>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</si>
  <si>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</si>
  <si>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</si>
  <si>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</si>
  <si>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</si>
  <si>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</si>
  <si>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</si>
  <si>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</si>
  <si>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</si>
  <si>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</si>
  <si>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</si>
  <si>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</si>
  <si>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</si>
  <si>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</si>
  <si>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</si>
  <si>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</si>
  <si>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</si>
  <si>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</si>
  <si>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</si>
  <si>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</si>
  <si>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</si>
  <si>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</si>
  <si>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</si>
  <si>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</si>
  <si>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</si>
  <si>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</si>
  <si>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</si>
  <si>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</si>
  <si>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</si>
  <si>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</si>
  <si>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</si>
  <si>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</si>
  <si>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</si>
  <si>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</si>
  <si>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</si>
  <si>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</si>
  <si>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</si>
  <si>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</si>
  <si>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</si>
  <si>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</si>
  <si>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</si>
  <si>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</si>
  <si>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</si>
  <si>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</si>
  <si>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</si>
  <si>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</si>
  <si>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</si>
  <si>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</si>
  <si>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</si>
  <si>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</si>
  <si>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</si>
  <si>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</si>
  <si>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</si>
  <si>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</si>
  <si>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</si>
  <si>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</si>
  <si>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</si>
  <si>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</si>
  <si>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</si>
  <si>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</si>
  <si>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</si>
  <si>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</si>
  <si>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</si>
  <si>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</si>
  <si>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</si>
  <si>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</si>
  <si>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</si>
  <si>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</si>
  <si>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</si>
  <si>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</si>
  <si>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</si>
  <si>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</si>
  <si>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</si>
  <si>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</si>
  <si>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</si>
  <si>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</si>
  <si>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</si>
  <si>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</si>
  <si>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</si>
  <si>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</si>
  <si>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</si>
  <si>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</si>
  <si>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</si>
  <si>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</si>
  <si>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</si>
  <si>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</si>
  <si>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</si>
  <si>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</si>
  <si>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</si>
  <si>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</si>
  <si>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</si>
  <si>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</si>
  <si>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</si>
  <si>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</si>
  <si>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</si>
  <si>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</si>
  <si>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</si>
  <si>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</si>
  <si>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</si>
  <si>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</si>
  <si>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</si>
  <si>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</si>
  <si>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</si>
  <si>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</si>
  <si>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</si>
  <si>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</si>
  <si>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</si>
  <si>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</si>
  <si>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</si>
  <si>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</si>
  <si>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</si>
  <si>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</si>
  <si>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</si>
  <si>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</si>
  <si>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</si>
  <si>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</si>
  <si>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</si>
  <si>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</si>
  <si>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</si>
  <si>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</si>
  <si>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</si>
  <si>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</si>
  <si>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</si>
  <si>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</si>
  <si>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</si>
  <si>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</si>
  <si>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</si>
  <si>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</si>
  <si>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</si>
  <si>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</si>
  <si>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</si>
  <si>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</si>
  <si>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</si>
  <si>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</si>
  <si>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</si>
  <si>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</si>
  <si>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</si>
  <si>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</si>
  <si>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</si>
  <si>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</si>
  <si>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</si>
  <si>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</si>
  <si>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</si>
  <si>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</si>
  <si>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</si>
  <si>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</si>
  <si>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</si>
  <si>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</si>
  <si>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</si>
  <si>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</si>
  <si>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</si>
  <si>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</si>
  <si>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</si>
  <si>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</si>
  <si>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</si>
  <si>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</si>
  <si>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</si>
  <si>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</si>
  <si>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</si>
  <si>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</si>
  <si>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</si>
  <si>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</si>
  <si>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</si>
  <si>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</si>
  <si>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</si>
  <si>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</si>
  <si>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</si>
  <si>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</si>
  <si>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</si>
  <si>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</si>
  <si>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</si>
  <si>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</si>
  <si>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</si>
  <si>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</si>
  <si>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</si>
  <si>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</si>
  <si>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</si>
  <si>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</si>
  <si>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</si>
  <si>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</si>
  <si>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</si>
  <si>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</si>
  <si>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</si>
  <si>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</si>
  <si>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</si>
  <si>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</si>
  <si>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</si>
  <si>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</si>
  <si>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</si>
  <si>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</si>
  <si>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</si>
  <si>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</si>
  <si>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</si>
  <si>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</si>
  <si>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</si>
  <si>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</si>
  <si>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</si>
  <si>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</si>
  <si>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</si>
  <si>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</si>
  <si>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</si>
  <si>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</si>
  <si>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</si>
  <si>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</si>
  <si>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</si>
  <si>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</si>
  <si>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</si>
  <si>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</si>
  <si>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</si>
  <si>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</si>
  <si>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</si>
  <si>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</si>
  <si>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</si>
  <si>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</si>
  <si>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</si>
  <si>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</si>
  <si>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</si>
  <si>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</si>
  <si>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</si>
  <si>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</si>
  <si>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</si>
  <si>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</si>
  <si>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</si>
  <si>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</si>
  <si>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</si>
  <si>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</si>
  <si>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</si>
  <si>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</si>
  <si>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</si>
  <si>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</si>
  <si>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</si>
  <si>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</si>
  <si>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</si>
  <si>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</si>
  <si>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</si>
  <si>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</si>
  <si>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</si>
  <si>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</si>
  <si>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</si>
  <si>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</si>
  <si>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</si>
  <si>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</si>
  <si>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</si>
  <si>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</si>
  <si>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</si>
  <si>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</si>
  <si>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</si>
  <si>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</si>
  <si>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</si>
  <si>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</si>
  <si>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</si>
  <si>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</si>
  <si>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</si>
  <si>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</si>
  <si>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</si>
  <si>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</si>
  <si>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</si>
  <si>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</si>
  <si>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</si>
  <si>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</si>
  <si>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</si>
  <si>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</si>
  <si>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</si>
  <si>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</si>
  <si>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</si>
  <si>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</si>
  <si>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</si>
  <si>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</si>
  <si>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</si>
  <si>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</si>
  <si>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</si>
  <si>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</si>
  <si>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</si>
  <si>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</si>
  <si>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</si>
  <si>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</si>
  <si>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</si>
  <si>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</si>
  <si>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</si>
  <si>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</si>
  <si>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</si>
  <si>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</si>
  <si>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</si>
  <si>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</si>
  <si>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</si>
  <si>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</si>
  <si>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</si>
  <si>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</si>
  <si>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</si>
  <si>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</si>
  <si>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</si>
  <si>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</si>
  <si>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</si>
  <si>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</si>
  <si>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</si>
  <si>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</si>
  <si>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</si>
  <si>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</si>
  <si>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</si>
  <si>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</si>
  <si>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</si>
  <si>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</si>
  <si>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</si>
  <si>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</si>
  <si>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</si>
  <si>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</si>
  <si>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</si>
  <si>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</si>
  <si>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</si>
  <si>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</si>
  <si>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</si>
  <si>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</si>
  <si>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</si>
  <si>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</si>
  <si>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</si>
  <si>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</si>
  <si>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</si>
  <si>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</si>
  <si>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</si>
  <si>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</si>
  <si>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</si>
  <si>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</si>
  <si>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</si>
  <si>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</si>
  <si>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</si>
  <si>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</si>
  <si>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</si>
  <si>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</si>
  <si>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</si>
  <si>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</si>
  <si>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</si>
  <si>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</si>
  <si>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</si>
  <si>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</si>
  <si>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</si>
  <si>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</si>
  <si>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</si>
  <si>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</si>
  <si>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</si>
  <si>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</si>
  <si>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</si>
  <si>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</si>
  <si>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</si>
  <si>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</si>
  <si>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</si>
  <si>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</si>
  <si>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</si>
  <si>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</si>
  <si>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</si>
  <si>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</si>
  <si>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</si>
  <si>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</si>
  <si>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</si>
  <si>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</si>
  <si>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</si>
  <si>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</si>
  <si>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</si>
  <si>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</si>
  <si>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</si>
  <si>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</si>
  <si>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</si>
  <si>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</si>
  <si>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</si>
  <si>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</si>
  <si>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</si>
  <si>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</si>
  <si>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</si>
  <si>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</si>
  <si>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</si>
  <si>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</si>
  <si>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</si>
  <si>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</si>
  <si>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</si>
  <si>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</si>
  <si>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</si>
  <si>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</si>
  <si>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</si>
  <si>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</si>
  <si>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</si>
  <si>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</si>
  <si>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</si>
  <si>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</si>
  <si>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</si>
  <si>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</si>
  <si>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</si>
  <si>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</si>
  <si>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</si>
  <si>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</si>
  <si>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</si>
  <si>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</si>
  <si>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</si>
  <si>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</si>
  <si>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</si>
  <si>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</si>
  <si>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</si>
  <si>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</si>
  <si>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</si>
  <si>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</si>
  <si>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</si>
  <si>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</si>
  <si>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</si>
  <si>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</si>
  <si>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</si>
  <si>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</si>
  <si>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</si>
  <si>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</si>
  <si>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</si>
  <si>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</si>
  <si>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</si>
  <si>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</si>
  <si>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</si>
  <si>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</si>
  <si>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</si>
  <si>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</si>
  <si>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</si>
  <si>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</si>
  <si>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</si>
  <si>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</si>
  <si>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</si>
  <si>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</si>
  <si>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</si>
  <si>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</si>
  <si>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</si>
  <si>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</si>
  <si>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</si>
  <si>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</si>
  <si>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</si>
  <si>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</si>
  <si>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</si>
  <si>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</si>
  <si>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</si>
  <si>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</si>
  <si>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</si>
  <si>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</si>
  <si>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</si>
  <si>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</si>
  <si>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</si>
  <si>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</si>
  <si>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</si>
  <si>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</si>
  <si>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</si>
  <si>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</si>
  <si>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</si>
  <si>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</si>
  <si>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</si>
  <si>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</si>
  <si>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</si>
  <si>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</si>
  <si>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</si>
  <si>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</si>
  <si>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</si>
  <si>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</si>
  <si>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</si>
  <si>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</si>
  <si>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</si>
  <si>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</si>
  <si>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</si>
  <si>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</si>
  <si>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</si>
  <si>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</si>
  <si>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</si>
  <si>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</si>
  <si>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</si>
  <si>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</si>
  <si>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</si>
  <si>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</si>
  <si>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</si>
  <si>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</si>
  <si>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</si>
  <si>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</si>
  <si>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</si>
  <si>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</si>
  <si>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</si>
  <si>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</si>
  <si>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</si>
  <si>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</si>
  <si>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</si>
  <si>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</si>
  <si>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</si>
  <si>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</si>
  <si>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</si>
  <si>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</si>
  <si>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</si>
  <si>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</si>
  <si>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</si>
  <si>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</si>
  <si>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</si>
  <si>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</si>
  <si>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</si>
  <si>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</si>
  <si>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</si>
  <si>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</si>
  <si>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</si>
  <si>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</si>
  <si>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</si>
  <si>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</si>
  <si>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</si>
  <si>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</si>
  <si>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</si>
  <si>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</si>
  <si>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</si>
  <si>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</si>
  <si>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</si>
  <si>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</si>
  <si>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</si>
  <si>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</si>
  <si>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</si>
  <si>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</si>
  <si>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</si>
  <si>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</si>
  <si>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</si>
  <si>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</si>
  <si>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</si>
  <si>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</si>
  <si>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</si>
  <si>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</si>
  <si>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</si>
  <si>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</si>
  <si>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</si>
  <si>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</si>
  <si>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</si>
  <si>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</si>
  <si>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</si>
  <si>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</si>
  <si>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</si>
  <si>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</si>
  <si>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</si>
  <si>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</si>
  <si>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</si>
  <si>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</si>
  <si>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</si>
  <si>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</si>
  <si>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</si>
  <si>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</si>
  <si>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</si>
  <si>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</si>
  <si>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</si>
  <si>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</si>
  <si>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</si>
  <si>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</si>
  <si>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</si>
  <si>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</si>
  <si>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</si>
  <si>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</si>
  <si>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</si>
  <si>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</si>
  <si>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</si>
  <si>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</si>
  <si>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</si>
  <si>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</si>
  <si>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</si>
  <si>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</si>
  <si>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</si>
  <si>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</si>
  <si>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</si>
  <si>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</si>
  <si>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</si>
  <si>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</si>
  <si>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</si>
  <si>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</si>
  <si>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</si>
  <si>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</si>
  <si>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</si>
  <si>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</si>
  <si>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</si>
  <si>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</si>
  <si>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</si>
  <si>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</si>
  <si>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</si>
  <si>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</si>
  <si>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</si>
  <si>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</si>
  <si>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</si>
  <si>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</si>
  <si>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</si>
  <si>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</si>
  <si>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</si>
  <si>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</si>
  <si>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</si>
  <si>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</si>
  <si>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</si>
  <si>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</si>
  <si>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</si>
  <si>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</si>
  <si>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</si>
  <si>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</si>
  <si>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</si>
  <si>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</si>
  <si>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</si>
  <si>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</si>
  <si>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</si>
  <si>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</si>
  <si>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</si>
  <si>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</si>
  <si>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</si>
  <si>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</si>
  <si>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</si>
  <si>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</si>
  <si>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</si>
  <si>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</si>
  <si>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</si>
  <si>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</si>
  <si>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</si>
  <si>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</si>
  <si>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</si>
  <si>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</si>
  <si>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</si>
  <si>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</si>
  <si>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</si>
  <si>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</si>
  <si>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</si>
  <si>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</si>
  <si>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</si>
  <si>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</si>
  <si>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</si>
  <si>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</si>
  <si>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</si>
  <si>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</si>
  <si>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</si>
  <si>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</si>
  <si>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</si>
  <si>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</si>
  <si>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</si>
  <si>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</si>
  <si>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</si>
  <si>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</si>
  <si>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</si>
  <si>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</si>
  <si>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</si>
  <si>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</si>
  <si>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</si>
  <si>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</si>
  <si>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</si>
  <si>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</si>
  <si>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</si>
  <si>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</si>
  <si>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</si>
  <si>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</si>
  <si>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</si>
  <si>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</si>
  <si>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</si>
  <si>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</si>
  <si>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</si>
  <si>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</si>
  <si>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</si>
  <si>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</si>
  <si>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</si>
  <si>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</si>
  <si>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</si>
  <si>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</si>
  <si>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</si>
  <si>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</si>
  <si>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</si>
  <si>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</si>
  <si>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</si>
  <si>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</si>
  <si>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</si>
  <si>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</si>
  <si>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</si>
  <si>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</si>
  <si>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</si>
  <si>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</si>
  <si>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</si>
  <si>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</si>
  <si>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</si>
  <si>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</si>
  <si>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</si>
  <si>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</si>
  <si>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</si>
  <si>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</si>
  <si>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</si>
  <si>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</si>
  <si>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</si>
  <si>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</si>
  <si>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</si>
  <si>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</si>
  <si>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</si>
  <si>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</si>
  <si>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</si>
  <si>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</si>
  <si>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</si>
  <si>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</si>
  <si>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</si>
  <si>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</si>
  <si>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</si>
  <si>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</si>
  <si>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</si>
  <si>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</si>
  <si>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</si>
  <si>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</si>
  <si>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</si>
  <si>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</si>
  <si>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</si>
  <si>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</si>
  <si>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</si>
  <si>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</si>
  <si>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</si>
  <si>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</si>
  <si>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</si>
  <si>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</si>
  <si>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</si>
  <si>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</si>
  <si>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</si>
  <si>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</si>
  <si>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</si>
  <si>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</si>
  <si>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</si>
  <si>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</si>
  <si>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</si>
  <si>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</si>
  <si>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</si>
  <si>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</si>
  <si>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</si>
  <si>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</si>
  <si>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</si>
  <si>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</si>
  <si>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</si>
  <si>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</si>
  <si>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</si>
  <si>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</si>
  <si>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</si>
  <si>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</si>
  <si>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</si>
  <si>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</si>
  <si>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</si>
  <si>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</si>
  <si>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</si>
  <si>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</si>
  <si>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</si>
  <si>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</si>
  <si>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</si>
  <si>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</si>
  <si>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</si>
  <si>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</si>
  <si>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</si>
  <si>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</si>
  <si>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</si>
  <si>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</si>
  <si>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</si>
  <si>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</si>
  <si>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</si>
  <si>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</si>
  <si>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</si>
  <si>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</si>
  <si>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</si>
  <si>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</si>
  <si>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</si>
  <si>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</si>
  <si>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</si>
  <si>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</si>
  <si>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</si>
  <si>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</si>
  <si>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</si>
  <si>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</si>
  <si>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</si>
  <si>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</si>
  <si>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</si>
  <si>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</si>
  <si>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</si>
  <si>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</si>
  <si>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</si>
  <si>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</si>
  <si>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</si>
  <si>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</si>
  <si>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</si>
  <si>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</si>
  <si>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</si>
  <si>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</si>
  <si>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</si>
  <si>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</si>
  <si>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</si>
  <si>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</si>
  <si>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</si>
  <si>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</si>
  <si>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</si>
  <si>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</si>
  <si>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</si>
  <si>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</si>
  <si>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</si>
  <si>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</si>
  <si>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</si>
  <si>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</si>
  <si>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</si>
  <si>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</si>
  <si>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</si>
  <si>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</si>
  <si>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</si>
  <si>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</si>
  <si>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</si>
  <si>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</si>
  <si>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</si>
  <si>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</si>
  <si>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</si>
  <si>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</si>
  <si>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</si>
  <si>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</si>
  <si>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</si>
  <si>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</si>
  <si>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</si>
  <si>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</si>
  <si>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</si>
  <si>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</si>
  <si>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</si>
  <si>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</si>
  <si>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</si>
  <si>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</si>
  <si>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</si>
  <si>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</si>
  <si>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</si>
  <si>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</si>
  <si>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</si>
  <si>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</si>
  <si>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</si>
  <si>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</si>
  <si>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</si>
  <si>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</si>
  <si>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</si>
  <si>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</si>
  <si>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</si>
  <si>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</si>
  <si>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</si>
  <si>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</si>
  <si>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</si>
  <si>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</si>
  <si>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</si>
  <si>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</si>
  <si>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</si>
  <si>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</si>
  <si>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</si>
  <si>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</si>
  <si>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</si>
  <si>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</si>
  <si>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</si>
  <si>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</si>
  <si>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</si>
  <si>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</si>
  <si>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</si>
  <si>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</si>
  <si>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</si>
  <si>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</si>
  <si>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</si>
  <si>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</si>
  <si>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</si>
  <si>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</si>
  <si>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</si>
  <si>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</si>
  <si>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</si>
  <si>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</si>
  <si>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</si>
  <si>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</si>
  <si>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</si>
  <si>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</si>
  <si>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</si>
  <si>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</si>
  <si>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</si>
  <si>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</si>
  <si>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</si>
  <si>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</si>
  <si>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</si>
  <si>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</si>
  <si>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</si>
  <si>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</si>
  <si>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</si>
  <si>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</si>
  <si>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</si>
  <si>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</si>
  <si>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</si>
  <si>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</si>
  <si>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</si>
  <si>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</si>
  <si>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</si>
  <si>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</si>
  <si>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</si>
  <si>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</si>
  <si>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</si>
  <si>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</si>
  <si>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</si>
  <si>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</si>
  <si>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</si>
  <si>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</si>
  <si>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</si>
  <si>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</si>
  <si>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</si>
  <si>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</si>
  <si>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</si>
  <si>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</si>
  <si>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</si>
  <si>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</si>
  <si>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</si>
  <si>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</si>
  <si>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</si>
  <si>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</si>
  <si>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</si>
  <si>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</si>
  <si>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</si>
  <si>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</si>
  <si>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</si>
  <si>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</si>
  <si>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</si>
  <si>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</si>
  <si>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</si>
  <si>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</si>
  <si>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</si>
  <si>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</si>
  <si>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</si>
  <si>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</si>
  <si>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</si>
  <si>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</si>
  <si>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</si>
  <si>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</si>
  <si>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</si>
  <si>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</si>
  <si>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</si>
  <si>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</si>
  <si>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</si>
  <si>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</si>
  <si>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</si>
  <si>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</si>
  <si>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</si>
  <si>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</si>
  <si>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</si>
  <si>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</si>
  <si>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</si>
  <si>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</si>
  <si>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</si>
  <si>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</si>
  <si>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</si>
  <si>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</si>
  <si>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</si>
  <si>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</si>
  <si>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</si>
  <si>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</si>
  <si>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</si>
  <si>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</si>
  <si>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</si>
  <si>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</si>
  <si>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</si>
  <si>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</si>
  <si>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</si>
  <si>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</si>
  <si>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</si>
  <si>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</si>
  <si>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</si>
  <si>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</si>
  <si>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</si>
  <si>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</si>
  <si>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</si>
  <si>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</si>
  <si>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</si>
  <si>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</si>
  <si>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</si>
  <si>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</si>
  <si>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</si>
  <si>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</si>
  <si>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</si>
  <si>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</si>
  <si>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</si>
  <si>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</si>
  <si>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</si>
  <si>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</si>
  <si>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</si>
  <si>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</si>
  <si>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</si>
  <si>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</si>
  <si>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</si>
  <si>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</si>
  <si>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</si>
  <si>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</si>
  <si>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</si>
  <si>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</si>
  <si>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</si>
  <si>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</si>
  <si>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</si>
  <si>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</si>
  <si>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</si>
  <si>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</si>
  <si>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</si>
  <si>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</si>
  <si>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</si>
  <si>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</si>
  <si>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</si>
  <si>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</si>
  <si>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</si>
  <si>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</si>
  <si>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</si>
  <si>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</si>
  <si>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</si>
  <si>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</si>
  <si>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</si>
  <si>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</si>
  <si>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</si>
  <si>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</si>
  <si>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</si>
  <si>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</si>
  <si>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</si>
  <si>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</si>
  <si>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</si>
  <si>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</si>
  <si>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</si>
  <si>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</si>
  <si>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</si>
  <si>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</si>
  <si>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</si>
  <si>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</si>
  <si>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</si>
  <si>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</si>
  <si>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</si>
  <si>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</si>
  <si>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</si>
  <si>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</si>
  <si>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</si>
  <si>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</si>
  <si>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</si>
  <si>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</si>
  <si>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</si>
  <si>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</si>
  <si>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</si>
  <si>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</si>
  <si>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</si>
  <si>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</si>
  <si>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</si>
  <si>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</si>
  <si>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</si>
  <si>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</si>
  <si>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</si>
  <si>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</si>
  <si>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</si>
  <si>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</si>
  <si>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</si>
  <si>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</si>
  <si>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</si>
  <si>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</si>
  <si>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</si>
  <si>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</si>
  <si>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</si>
  <si>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</si>
  <si>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</si>
  <si>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</si>
  <si>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</si>
  <si>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</si>
  <si>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</si>
  <si>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</si>
  <si>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</si>
  <si>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</si>
  <si>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</si>
  <si>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</si>
  <si>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</si>
  <si>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</si>
  <si>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</si>
  <si>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</si>
  <si>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</si>
  <si>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</si>
  <si>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</si>
  <si>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</si>
  <si>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</si>
  <si>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</si>
  <si>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</si>
  <si>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</si>
  <si>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</si>
  <si>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</si>
  <si>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</si>
  <si>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</si>
  <si>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</si>
  <si>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</si>
  <si>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</si>
  <si>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</si>
  <si>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</si>
  <si>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</si>
  <si>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</si>
  <si>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</si>
  <si>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</si>
  <si>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</si>
  <si>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</si>
  <si>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</si>
  <si>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</si>
  <si>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</si>
  <si>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</si>
  <si>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</si>
  <si>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</si>
  <si>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</si>
  <si>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</si>
  <si>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</si>
  <si>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</si>
  <si>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</si>
  <si>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</si>
  <si>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</si>
  <si>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</si>
  <si>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</si>
  <si>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</si>
  <si>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</si>
  <si>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</si>
  <si>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</si>
  <si>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</si>
  <si>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</si>
  <si>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</si>
  <si>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</si>
  <si>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</si>
  <si>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</si>
  <si>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</si>
  <si>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</si>
  <si>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</si>
  <si>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</si>
  <si>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</si>
  <si>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</si>
  <si>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</si>
  <si>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</si>
  <si>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</si>
  <si>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</si>
  <si>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</si>
  <si>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</si>
  <si>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</si>
  <si>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</si>
  <si>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</si>
  <si>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</si>
  <si>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</si>
  <si>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</si>
  <si>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</si>
  <si>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</si>
  <si>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</si>
  <si>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</si>
  <si>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</si>
  <si>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</si>
  <si>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</si>
  <si>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</si>
  <si>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</si>
  <si>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</si>
  <si>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</si>
  <si>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</si>
  <si>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</si>
  <si>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</si>
  <si>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</si>
  <si>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</si>
  <si>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</si>
  <si>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</si>
  <si>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</si>
  <si>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</si>
  <si>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</si>
  <si>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</si>
  <si>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</si>
  <si>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</si>
  <si>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</si>
  <si>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</si>
  <si>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</si>
  <si>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</si>
  <si>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</si>
  <si>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</si>
  <si>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</si>
  <si>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</si>
  <si>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</si>
  <si>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</si>
  <si>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</si>
  <si>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</si>
  <si>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</si>
  <si>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</si>
  <si>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</si>
  <si>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</si>
  <si>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</si>
  <si>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</si>
  <si>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</si>
  <si>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</si>
  <si>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</si>
  <si>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</si>
  <si>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</si>
  <si>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</si>
  <si>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</si>
  <si>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</si>
  <si>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</si>
  <si>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</si>
  <si>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</si>
  <si>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</si>
  <si>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</si>
  <si>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</si>
  <si>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</si>
  <si>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</si>
  <si>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</si>
  <si>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</si>
  <si>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</si>
  <si>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</si>
  <si>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</si>
  <si>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</si>
  <si>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</si>
  <si>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</si>
  <si>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</si>
  <si>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</si>
  <si>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</si>
  <si>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</si>
  <si>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</si>
  <si>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</si>
  <si>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</si>
  <si>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</si>
  <si>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</si>
  <si>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</si>
  <si>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</si>
  <si>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</si>
  <si>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</si>
  <si>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</si>
  <si>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</si>
  <si>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</si>
  <si>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</si>
  <si>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</si>
  <si>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</si>
  <si>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</si>
  <si>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</si>
  <si>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</si>
  <si>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</si>
  <si>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</si>
  <si>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</si>
  <si>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</si>
  <si>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</si>
  <si>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</si>
  <si>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</si>
  <si>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</si>
  <si>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</si>
  <si>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</si>
  <si>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</si>
  <si>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</si>
  <si>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</si>
  <si>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</si>
  <si>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</si>
  <si>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</si>
  <si>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</si>
  <si>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</si>
  <si>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</si>
  <si>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</si>
  <si>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</si>
  <si>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</si>
  <si>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</si>
  <si>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</si>
  <si>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</si>
  <si>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</si>
  <si>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</si>
  <si>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</si>
  <si>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</si>
  <si>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</si>
  <si>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</si>
  <si>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</si>
  <si>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</si>
  <si>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</si>
  <si>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</si>
  <si>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</si>
  <si>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</si>
  <si>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</si>
  <si>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</si>
  <si>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</si>
  <si>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</si>
  <si>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</si>
  <si>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</si>
  <si>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</si>
  <si>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</si>
  <si>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</si>
  <si>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</si>
  <si>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</si>
  <si>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</si>
  <si>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</si>
  <si>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</si>
  <si>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</si>
  <si>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</si>
  <si>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</si>
  <si>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</si>
  <si>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</si>
  <si>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</si>
  <si>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</si>
  <si>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</si>
  <si>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</si>
  <si>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</si>
  <si>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</si>
  <si>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</si>
  <si>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</si>
  <si>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</si>
  <si>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</si>
  <si>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</si>
  <si>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</si>
  <si>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</si>
  <si>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</si>
  <si>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</si>
  <si>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</si>
  <si>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</si>
  <si>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</si>
  <si>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</si>
  <si>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</si>
  <si>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</si>
  <si>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</si>
  <si>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</si>
  <si>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</si>
  <si>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</si>
  <si>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</si>
  <si>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</si>
  <si>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</si>
  <si>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</si>
  <si>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</si>
  <si>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</si>
  <si>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</si>
  <si>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</si>
  <si>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</si>
  <si>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</si>
  <si>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</si>
  <si>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</si>
  <si>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</si>
  <si>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</si>
  <si>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</si>
  <si>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</si>
  <si>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</si>
  <si>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</si>
  <si>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</si>
  <si>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</si>
  <si>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</si>
  <si>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</si>
  <si>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</si>
  <si>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</si>
  <si>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</si>
  <si>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</si>
  <si>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</si>
  <si>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</si>
  <si>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</si>
  <si>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</si>
  <si>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</si>
  <si>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</si>
  <si>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</si>
  <si>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</si>
  <si>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</si>
  <si>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</si>
  <si>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</si>
  <si>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</si>
  <si>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</si>
  <si>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</si>
  <si>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</si>
  <si>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</si>
  <si>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</si>
  <si>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</si>
  <si>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</si>
  <si>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</si>
  <si>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</si>
  <si>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</si>
  <si>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</si>
  <si>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</si>
  <si>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</si>
  <si>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</si>
  <si>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</si>
  <si>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</si>
  <si>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</si>
  <si>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</si>
  <si>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</si>
  <si>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</si>
  <si>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</si>
  <si>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</si>
  <si>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</si>
  <si>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</si>
  <si>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</si>
  <si>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</si>
  <si>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</si>
  <si>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</si>
  <si>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</si>
  <si>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</si>
  <si>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</si>
  <si>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</si>
  <si>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</si>
  <si>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</si>
  <si>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</si>
  <si>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</si>
  <si>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</si>
  <si>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</si>
  <si>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</si>
  <si>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</si>
  <si>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</si>
  <si>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</si>
  <si>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</si>
  <si>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</si>
  <si>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</si>
  <si>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</si>
  <si>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</si>
  <si>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</si>
  <si>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</si>
  <si>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</si>
  <si>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</si>
  <si>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</si>
  <si>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</si>
  <si>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</si>
  <si>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</si>
  <si>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</si>
  <si>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</si>
  <si>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</si>
  <si>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</si>
  <si>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</si>
  <si>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</si>
  <si>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</si>
  <si>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</si>
  <si>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</si>
  <si>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</si>
  <si>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</si>
  <si>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</si>
  <si>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</si>
  <si>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</si>
  <si>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</si>
  <si>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</si>
  <si>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</si>
  <si>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</si>
  <si>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</si>
  <si>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</si>
  <si>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</si>
  <si>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</si>
  <si>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</si>
  <si>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</si>
  <si>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</si>
  <si>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</si>
  <si>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</si>
  <si>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</si>
  <si>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</si>
  <si>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</si>
  <si>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</si>
  <si>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</si>
  <si>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</si>
  <si>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</si>
  <si>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</si>
  <si>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</si>
  <si>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</si>
  <si>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</si>
  <si>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</si>
  <si>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</si>
  <si>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</si>
  <si>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</si>
  <si>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</si>
  <si>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</si>
  <si>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</si>
  <si>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</si>
  <si>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</si>
  <si>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</si>
  <si>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</si>
  <si>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</si>
  <si>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</si>
  <si>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</si>
  <si>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</si>
  <si>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</si>
  <si>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</si>
  <si>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</si>
  <si>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</si>
  <si>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</si>
  <si>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</si>
  <si>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</si>
  <si>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</si>
  <si>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</si>
  <si>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</si>
  <si>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</si>
  <si>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</si>
  <si>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</si>
  <si>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</si>
  <si>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</si>
  <si>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</si>
  <si>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</si>
  <si>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</si>
  <si>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</si>
  <si>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</si>
  <si>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</si>
  <si>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</si>
  <si>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</si>
  <si>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</si>
  <si>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</si>
  <si>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</si>
  <si>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</si>
  <si>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</si>
  <si>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</si>
  <si>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</si>
  <si>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</si>
  <si>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</si>
  <si>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</si>
  <si>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</si>
  <si>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</si>
  <si>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</si>
  <si>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</si>
  <si>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</si>
  <si>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</si>
  <si>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</si>
  <si>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</si>
  <si>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</si>
  <si>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</si>
  <si>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</si>
  <si>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</si>
  <si>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</si>
  <si>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</si>
  <si>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</si>
  <si>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</si>
  <si>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</si>
  <si>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</si>
  <si>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</si>
  <si>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</si>
  <si>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</si>
  <si>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</si>
  <si>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</si>
  <si>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</si>
  <si>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</si>
  <si>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</si>
  <si>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</si>
  <si>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</si>
  <si>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</si>
  <si>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</si>
  <si>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</si>
  <si>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</si>
  <si>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</si>
  <si>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</si>
  <si>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</si>
  <si>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</si>
  <si>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</si>
  <si>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</si>
  <si>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</si>
  <si>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</si>
  <si>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</si>
  <si>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</si>
  <si>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</si>
  <si>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</si>
  <si>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</si>
  <si>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</si>
  <si>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</si>
  <si>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</si>
  <si>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</si>
  <si>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</si>
  <si>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</si>
  <si>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</si>
  <si>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</si>
  <si>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</si>
  <si>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</si>
  <si>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</si>
  <si>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</si>
  <si>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</si>
  <si>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</si>
  <si>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</si>
  <si>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</si>
  <si>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</si>
  <si>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</si>
  <si>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</si>
  <si>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</si>
  <si>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</si>
  <si>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</si>
  <si>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</si>
  <si>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</si>
  <si>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</si>
  <si>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</si>
  <si>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</si>
  <si>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</si>
  <si>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</si>
  <si>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</si>
  <si>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</si>
  <si>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</si>
  <si>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</si>
  <si>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</si>
  <si>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</si>
  <si>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</si>
  <si>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</si>
  <si>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</si>
  <si>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</si>
  <si>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</si>
  <si>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</si>
  <si>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</si>
  <si>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</si>
  <si>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</si>
  <si>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</si>
  <si>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</si>
  <si>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</si>
  <si>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</si>
  <si>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</si>
  <si>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</si>
  <si>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</si>
  <si>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</si>
  <si>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</si>
  <si>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</si>
  <si>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</si>
  <si>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</si>
  <si>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</si>
  <si>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</si>
  <si>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</si>
  <si>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</si>
  <si>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</si>
  <si>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</si>
  <si>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</si>
  <si>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</si>
  <si>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</si>
  <si>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</si>
  <si>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</si>
  <si>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</si>
  <si>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</si>
  <si>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</si>
  <si>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</si>
  <si>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</si>
  <si>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</si>
  <si>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</si>
  <si>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</si>
  <si>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</si>
  <si>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</si>
  <si>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</si>
  <si>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</si>
  <si>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</si>
  <si>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</si>
  <si>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</si>
  <si>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</si>
  <si>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</si>
  <si>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</si>
  <si>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</si>
  <si>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</si>
  <si>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</si>
  <si>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</si>
  <si>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</si>
  <si>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</si>
  <si>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</si>
  <si>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</si>
  <si>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</si>
  <si>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</si>
  <si>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</si>
  <si>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</si>
  <si>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</si>
  <si>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</si>
  <si>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</si>
  <si>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</si>
  <si>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</si>
  <si>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</si>
  <si>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</si>
  <si>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</si>
  <si>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</si>
  <si>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</si>
  <si>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</si>
  <si>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</si>
  <si>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</si>
  <si>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</si>
  <si>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</si>
  <si>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</si>
  <si>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</si>
  <si>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</si>
  <si>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</si>
  <si>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</si>
  <si>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</si>
  <si>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</si>
  <si>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</si>
  <si>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</si>
  <si>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</si>
  <si>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</si>
  <si>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</si>
  <si>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</si>
  <si>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</si>
  <si>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</si>
  <si>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</si>
  <si>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</si>
  <si>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</si>
  <si>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</si>
  <si>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</si>
  <si>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</si>
  <si>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</si>
  <si>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</si>
  <si>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</si>
  <si>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</si>
  <si>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</si>
  <si>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</si>
  <si>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</si>
  <si>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</si>
  <si>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</si>
  <si>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</si>
  <si>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</si>
  <si>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</si>
  <si>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</si>
  <si>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</si>
  <si>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</si>
  <si>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</si>
  <si>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</si>
  <si>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</si>
  <si>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</si>
  <si>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</si>
  <si>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</si>
  <si>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</si>
  <si>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</si>
  <si>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</si>
  <si>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</si>
  <si>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</si>
  <si>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</si>
  <si>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</si>
  <si>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</si>
  <si>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</si>
  <si>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</si>
  <si>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</si>
  <si>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</si>
  <si>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</si>
  <si>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</si>
  <si>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</si>
  <si>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</si>
  <si>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</si>
  <si>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</si>
  <si>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</si>
  <si>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</si>
  <si>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</si>
  <si>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</si>
  <si>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</si>
  <si>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</si>
  <si>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</si>
  <si>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</si>
  <si>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</si>
  <si>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</si>
  <si>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</si>
  <si>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</si>
  <si>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</si>
  <si>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</si>
  <si>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</si>
  <si>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</si>
  <si>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</si>
  <si>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</si>
  <si>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</si>
  <si>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</si>
  <si>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</si>
  <si>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</si>
  <si>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</si>
  <si>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</si>
  <si>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</si>
  <si>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</si>
  <si>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</si>
  <si>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</si>
  <si>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</si>
  <si>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</si>
  <si>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</si>
  <si>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</si>
  <si>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</si>
  <si>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</si>
  <si>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</si>
  <si>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</si>
  <si>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</si>
  <si>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</si>
  <si>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</si>
  <si>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</si>
  <si>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</si>
  <si>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</si>
  <si>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</si>
  <si>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</si>
  <si>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</si>
  <si>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</si>
  <si>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</si>
  <si>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</si>
  <si>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</si>
  <si>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</si>
  <si>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</si>
  <si>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</si>
  <si>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</si>
  <si>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</si>
  <si>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</si>
  <si>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</si>
  <si>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</si>
  <si>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</si>
  <si>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</si>
  <si>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</si>
  <si>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</si>
  <si>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</si>
  <si>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</si>
  <si>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</si>
  <si>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</si>
  <si>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</si>
  <si>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</si>
  <si>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</si>
  <si>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</si>
  <si>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</si>
  <si>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</si>
  <si>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</si>
  <si>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</si>
  <si>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</si>
  <si>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</si>
  <si>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</si>
  <si>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</si>
  <si>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</si>
  <si>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</si>
  <si>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</si>
  <si>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</si>
  <si>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</si>
  <si>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</si>
  <si>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</si>
  <si>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</si>
  <si>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</si>
  <si>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</si>
  <si>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</si>
  <si>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</si>
  <si>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</si>
  <si>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</si>
  <si>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</si>
  <si>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</si>
  <si>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</si>
  <si>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</si>
  <si>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</si>
  <si>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</si>
  <si>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</si>
  <si>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</si>
  <si>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</si>
  <si>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</si>
  <si>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</si>
  <si>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</si>
  <si>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</si>
  <si>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</si>
  <si>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</si>
  <si>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</si>
  <si>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</si>
  <si>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</si>
  <si>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</si>
  <si>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</si>
  <si>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</si>
  <si>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</si>
  <si>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</si>
  <si>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</si>
  <si>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</si>
  <si>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</si>
  <si>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</si>
  <si>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</si>
  <si>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</si>
  <si>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</si>
  <si>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</si>
  <si>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</si>
  <si>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</si>
  <si>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</si>
  <si>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</si>
  <si>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</si>
  <si>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</si>
  <si>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</si>
  <si>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</si>
  <si>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</si>
  <si>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</si>
  <si>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</si>
  <si>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</si>
  <si>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</si>
  <si>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</si>
  <si>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</si>
  <si>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</si>
  <si>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</si>
  <si>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</si>
  <si>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</si>
  <si>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</si>
  <si>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</si>
  <si>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</si>
  <si>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</si>
  <si>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</si>
  <si>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</si>
  <si>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</si>
  <si>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</si>
  <si>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</si>
  <si>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</si>
  <si>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</si>
  <si>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</si>
  <si>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</si>
  <si>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</si>
  <si>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</si>
  <si>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</si>
  <si>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</si>
  <si>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</si>
  <si>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</si>
  <si>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</si>
  <si>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</si>
  <si>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</si>
  <si>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</si>
  <si>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</si>
  <si>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</si>
  <si>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</si>
  <si>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</si>
  <si>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</si>
  <si>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</si>
  <si>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</si>
  <si>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</si>
  <si>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</si>
  <si>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</si>
  <si>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</si>
  <si>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</si>
  <si>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</si>
  <si>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</si>
  <si>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</si>
  <si>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</si>
  <si>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</si>
  <si>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</si>
  <si>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</si>
  <si>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</si>
  <si>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</si>
  <si>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</si>
  <si>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</si>
  <si>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</si>
  <si>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</si>
  <si>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</si>
  <si>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</si>
  <si>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</si>
  <si>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</si>
  <si>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</si>
  <si>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</si>
  <si>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</si>
  <si>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</si>
  <si>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</si>
  <si>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</si>
  <si>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</si>
  <si>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</si>
  <si>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</si>
  <si>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</si>
  <si>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</si>
  <si>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</si>
  <si>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</si>
  <si>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</si>
  <si>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</si>
  <si>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</si>
  <si>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</si>
  <si>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</si>
  <si>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</si>
  <si>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</si>
  <si>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</si>
  <si>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</si>
  <si>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</si>
  <si>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</si>
  <si>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</si>
  <si>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</si>
  <si>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</si>
  <si>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</si>
  <si>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</si>
  <si>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</si>
  <si>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</si>
  <si>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</si>
  <si>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</si>
  <si>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</si>
  <si>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</si>
  <si>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</si>
  <si>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</si>
  <si>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</si>
  <si>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</si>
  <si>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</si>
  <si>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</si>
  <si>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</si>
  <si>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</si>
  <si>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</si>
  <si>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</si>
  <si>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</si>
  <si>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</si>
  <si>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</si>
  <si>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</si>
  <si>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</si>
  <si>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</si>
  <si>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</si>
  <si>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</si>
  <si>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</si>
  <si>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</si>
  <si>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</si>
  <si>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</si>
  <si>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</si>
  <si>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</si>
  <si>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</si>
  <si>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</si>
  <si>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</si>
  <si>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</si>
  <si>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</si>
  <si>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</si>
  <si>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</si>
  <si>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</si>
  <si>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</si>
  <si>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</si>
  <si>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</si>
  <si>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</si>
  <si>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</si>
  <si>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</si>
  <si>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</si>
  <si>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</si>
  <si>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</si>
  <si>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</si>
  <si>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</si>
  <si>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</si>
  <si>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</si>
  <si>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</si>
  <si>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</si>
  <si>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</si>
  <si>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</si>
  <si>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</si>
  <si>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</si>
  <si>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</si>
  <si>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</si>
  <si>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</si>
  <si>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</si>
  <si>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</si>
  <si>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</si>
  <si>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</si>
  <si>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</si>
  <si>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</si>
  <si>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</si>
  <si>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</si>
  <si>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</si>
  <si>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</si>
  <si>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</si>
  <si>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</si>
  <si>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</si>
  <si>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</si>
  <si>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</si>
  <si>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</si>
  <si>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</si>
  <si>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</si>
  <si>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</si>
  <si>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</si>
  <si>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</si>
  <si>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</si>
  <si>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</si>
  <si>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</si>
  <si>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</si>
  <si>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</si>
  <si>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</si>
  <si>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</si>
  <si>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</si>
  <si>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</si>
  <si>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</si>
  <si>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</si>
  <si>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</si>
  <si>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</si>
  <si>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</si>
  <si>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</si>
  <si>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</si>
  <si>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</si>
  <si>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</si>
  <si>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</si>
  <si>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</si>
  <si>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</si>
  <si>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</si>
  <si>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</si>
  <si>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</si>
  <si>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</si>
  <si>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</si>
  <si>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</si>
  <si>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</si>
  <si>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</si>
  <si>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</si>
  <si>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</si>
  <si>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</si>
  <si>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</si>
  <si>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</si>
  <si>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</si>
  <si>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</si>
  <si>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</si>
  <si>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</si>
  <si>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</si>
  <si>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</si>
  <si>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</si>
  <si>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</si>
  <si>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</si>
  <si>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</si>
  <si>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</si>
  <si>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</si>
  <si>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</si>
  <si>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</si>
  <si>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</si>
  <si>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</si>
  <si>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</si>
  <si>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</si>
  <si>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</si>
  <si>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</si>
  <si>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</si>
  <si>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</si>
  <si>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</si>
  <si>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</si>
  <si>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</si>
  <si>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</si>
  <si>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</si>
  <si>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</si>
  <si>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</si>
  <si>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</si>
  <si>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</si>
  <si>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</si>
  <si>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</si>
  <si>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</si>
  <si>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</si>
  <si>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</si>
  <si>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</si>
  <si>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</si>
  <si>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</si>
  <si>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</si>
  <si>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</si>
  <si>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</si>
  <si>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</si>
  <si>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</si>
  <si>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</si>
  <si>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</si>
  <si>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</si>
  <si>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</si>
  <si>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</si>
  <si>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</si>
  <si>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</si>
  <si>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</si>
  <si>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</si>
  <si>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</si>
  <si>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</si>
  <si>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</si>
  <si>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</si>
  <si>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</si>
  <si>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</si>
  <si>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</si>
  <si>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</si>
  <si>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</si>
  <si>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</si>
  <si>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</si>
  <si>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</si>
  <si>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</si>
  <si>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</si>
  <si>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</si>
  <si>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</si>
  <si>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</si>
  <si>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</si>
  <si>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</si>
  <si>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</si>
  <si>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</si>
  <si>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</si>
  <si>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</si>
  <si>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</si>
  <si>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</si>
  <si>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</si>
  <si>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</si>
  <si>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</si>
  <si>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</si>
  <si>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</si>
  <si>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</si>
  <si>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</si>
  <si>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</si>
  <si>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</si>
  <si>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</si>
  <si>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</si>
  <si>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</si>
  <si>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</si>
  <si>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</si>
  <si>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</si>
  <si>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</si>
  <si>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</si>
  <si>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</si>
  <si>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</si>
  <si>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</si>
  <si>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</si>
  <si>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</si>
  <si>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</si>
  <si>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</si>
  <si>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</si>
  <si>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</si>
  <si>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</si>
  <si>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</si>
  <si>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</si>
  <si>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</si>
  <si>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</si>
  <si>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</si>
  <si>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</si>
  <si>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</si>
  <si>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</si>
  <si>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</si>
  <si>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</si>
  <si>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</si>
  <si>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</si>
  <si>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</si>
  <si>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</si>
  <si>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</si>
  <si>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</si>
  <si>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</si>
  <si>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</si>
  <si>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</si>
  <si>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</si>
  <si>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</si>
  <si>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</si>
  <si>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</si>
  <si>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</si>
  <si>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</si>
  <si>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</si>
  <si>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</si>
  <si>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</si>
  <si>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</si>
  <si>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</si>
  <si>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</si>
  <si>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</si>
  <si>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</si>
  <si>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</si>
  <si>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</si>
  <si>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</si>
  <si>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</si>
  <si>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</si>
  <si>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</si>
  <si>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</si>
  <si>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</si>
  <si>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</si>
  <si>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</si>
  <si>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</si>
  <si>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</si>
  <si>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</si>
  <si>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</si>
  <si>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</si>
  <si>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</si>
  <si>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</si>
  <si>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</si>
  <si>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</si>
  <si>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</si>
  <si>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</si>
  <si>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</si>
  <si>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</si>
  <si>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</si>
  <si>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</si>
  <si>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</si>
  <si>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</si>
  <si>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</si>
  <si>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</si>
  <si>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</si>
  <si>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</si>
  <si>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</si>
  <si>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</si>
  <si>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</si>
  <si>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</si>
  <si>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</si>
  <si>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</si>
  <si>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</si>
  <si>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</si>
  <si>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</si>
  <si>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</si>
  <si>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</si>
  <si>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</si>
  <si>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</si>
  <si>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</si>
  <si>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</si>
  <si>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</si>
  <si>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</si>
  <si>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</si>
  <si>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</si>
  <si>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</si>
  <si>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</si>
  <si>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</si>
  <si>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</si>
  <si>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</si>
  <si>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</si>
  <si>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</si>
  <si>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</si>
  <si>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</si>
  <si>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</si>
  <si>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</si>
  <si>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</si>
  <si>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</si>
  <si>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</si>
  <si>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</si>
  <si>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</si>
  <si>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</si>
  <si>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</si>
  <si>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</si>
  <si>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</si>
  <si>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</si>
  <si>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</si>
  <si>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</si>
  <si>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</si>
  <si>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</si>
  <si>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</si>
  <si>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</si>
  <si>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</si>
  <si>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</si>
  <si>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</si>
  <si>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</si>
  <si>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</si>
  <si>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</si>
  <si>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</si>
  <si>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</si>
  <si>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</si>
  <si>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</si>
  <si>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</si>
  <si>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</si>
  <si>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</si>
  <si>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</si>
  <si>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</si>
  <si>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</si>
  <si>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</si>
  <si>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</si>
  <si>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</si>
  <si>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</si>
  <si>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</si>
  <si>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</si>
  <si>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</si>
  <si>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</si>
  <si>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</si>
  <si>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</si>
  <si>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</si>
  <si>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</si>
  <si>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</si>
  <si>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</si>
  <si>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</si>
  <si>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</si>
  <si>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</si>
  <si>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</si>
  <si>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</si>
  <si>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</si>
  <si>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</si>
  <si>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</si>
  <si>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</si>
  <si>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</si>
  <si>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</si>
  <si>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</si>
  <si>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</si>
  <si>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</si>
  <si>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</si>
  <si>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</si>
  <si>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</si>
  <si>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</si>
  <si>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</si>
  <si>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</si>
  <si>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</si>
  <si>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</si>
  <si>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</si>
  <si>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</si>
  <si>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</si>
  <si>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</si>
  <si>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</si>
  <si>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</si>
  <si>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</si>
  <si>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</si>
  <si>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</si>
  <si>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</si>
  <si>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</si>
  <si>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</si>
  <si>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</si>
  <si>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</si>
  <si>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</si>
  <si>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</si>
  <si>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</si>
  <si>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</si>
  <si>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</si>
  <si>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</si>
  <si>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</si>
  <si>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</si>
  <si>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</si>
  <si>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</si>
  <si>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</si>
  <si>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</si>
  <si>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</si>
  <si>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</si>
  <si>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</si>
  <si>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</si>
  <si>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</si>
  <si>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</si>
  <si>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</si>
  <si>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</si>
  <si>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</si>
  <si>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</si>
  <si>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</si>
  <si>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</si>
  <si>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</si>
  <si>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</si>
  <si>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</si>
  <si>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</si>
  <si>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</si>
  <si>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</si>
  <si>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</si>
  <si>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</si>
  <si>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</si>
  <si>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</si>
  <si>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</si>
  <si>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</si>
  <si>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</si>
  <si>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</si>
  <si>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</si>
  <si>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</si>
  <si>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</si>
  <si>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</si>
  <si>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</si>
  <si>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</si>
  <si>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</si>
  <si>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</si>
  <si>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</si>
  <si>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</si>
  <si>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</si>
  <si>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</si>
  <si>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</si>
  <si>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</si>
  <si>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</si>
  <si>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</si>
  <si>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</si>
  <si>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</si>
  <si>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</si>
  <si>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</si>
  <si>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</si>
  <si>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</si>
  <si>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</si>
  <si>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</si>
  <si>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</si>
  <si>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</si>
  <si>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</si>
  <si>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</si>
  <si>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</si>
  <si>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</si>
  <si>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</si>
  <si>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</si>
  <si>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</si>
  <si>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</si>
  <si>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</si>
  <si>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</si>
  <si>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</si>
  <si>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</si>
  <si>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</si>
  <si>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</si>
  <si>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</si>
  <si>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</si>
  <si>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</si>
  <si>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</si>
  <si>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</si>
  <si>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</si>
  <si>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</si>
  <si>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</si>
  <si>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</si>
  <si>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</si>
  <si>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</si>
  <si>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</si>
  <si>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</si>
  <si>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</si>
  <si>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</si>
  <si>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</si>
  <si>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</si>
  <si>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</si>
  <si>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</si>
  <si>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</si>
  <si>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</si>
  <si>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</si>
  <si>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</si>
  <si>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</si>
  <si>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</si>
  <si>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</si>
  <si>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</si>
  <si>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</si>
  <si>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</si>
  <si>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</si>
  <si>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</si>
  <si>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</si>
  <si>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</si>
  <si>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</si>
  <si>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</si>
  <si>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</si>
  <si>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</si>
  <si>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</si>
  <si>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</si>
  <si>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</si>
  <si>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</si>
  <si>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</si>
  <si>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</si>
  <si>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</si>
  <si>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</si>
  <si>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</si>
  <si>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</si>
  <si>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</si>
  <si>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</si>
  <si>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</si>
  <si>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</si>
  <si>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</si>
  <si>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</si>
  <si>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</si>
  <si>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</si>
  <si>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</si>
  <si>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</si>
  <si>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</si>
  <si>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</si>
  <si>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</si>
  <si>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</si>
  <si>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</si>
  <si>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</si>
  <si>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</si>
  <si>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</si>
  <si>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</si>
  <si>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</si>
  <si>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</si>
  <si>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</si>
  <si>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</si>
  <si>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</si>
  <si>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</si>
  <si>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</si>
  <si>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</si>
  <si>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</si>
  <si>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</si>
  <si>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</si>
  <si>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</si>
  <si>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</si>
  <si>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</si>
  <si>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</si>
  <si>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</si>
  <si>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</si>
  <si>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</si>
  <si>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</si>
  <si>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</si>
  <si>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</si>
  <si>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</si>
  <si>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</si>
  <si>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</si>
  <si>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</si>
  <si>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</si>
  <si>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</si>
  <si>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</si>
  <si>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</si>
  <si>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</si>
  <si>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</si>
  <si>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</si>
  <si>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</si>
  <si>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</si>
  <si>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</si>
  <si>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</si>
  <si>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</si>
  <si>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</si>
  <si>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</si>
  <si>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</si>
  <si>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</si>
  <si>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</si>
  <si>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</si>
  <si>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</si>
  <si>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</si>
  <si>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</si>
  <si>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</si>
  <si>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</si>
  <si>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</si>
  <si>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</si>
  <si>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</si>
  <si>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</si>
  <si>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</si>
  <si>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</si>
  <si>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</si>
  <si>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</si>
  <si>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</si>
  <si>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</si>
  <si>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</si>
  <si>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</si>
  <si>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</si>
  <si>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</si>
  <si>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</si>
  <si>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</si>
  <si>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</si>
  <si>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</si>
  <si>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</si>
  <si>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</si>
  <si>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</si>
  <si>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</si>
  <si>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</si>
  <si>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</si>
  <si>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</si>
  <si>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</si>
  <si>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</si>
  <si>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</si>
  <si>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</si>
  <si>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</si>
  <si>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</si>
  <si>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</si>
  <si>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</si>
  <si>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</si>
  <si>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</si>
  <si>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</si>
  <si>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</si>
  <si>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</si>
  <si>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</si>
  <si>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</si>
  <si>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</si>
  <si>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</si>
  <si>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</si>
  <si>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</si>
  <si>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</si>
  <si>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</si>
  <si>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</si>
  <si>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</si>
  <si>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</si>
  <si>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</si>
  <si>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</si>
  <si>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</si>
  <si>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</si>
  <si>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</si>
  <si>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</si>
  <si>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</si>
  <si>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</si>
  <si>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</si>
  <si>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</si>
  <si>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</si>
  <si>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</si>
  <si>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</si>
  <si>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</si>
  <si>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</si>
  <si>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</si>
  <si>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</si>
  <si>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</si>
  <si>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</si>
  <si>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</si>
  <si>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</si>
  <si>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</si>
  <si>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</si>
  <si>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</si>
  <si>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</si>
  <si>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</si>
  <si>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</si>
  <si>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</si>
  <si>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</si>
  <si>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</si>
  <si>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</si>
  <si>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</si>
  <si>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</si>
  <si>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</si>
  <si>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</si>
  <si>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</si>
  <si>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</si>
  <si>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</si>
  <si>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</si>
  <si>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</si>
  <si>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</si>
  <si>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</si>
  <si>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</si>
  <si>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</si>
  <si>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</si>
  <si>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</si>
  <si>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</si>
  <si>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</si>
  <si>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</si>
  <si>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</si>
  <si>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</si>
  <si>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</si>
  <si>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</si>
  <si>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</si>
  <si>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</si>
  <si>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</si>
  <si>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</si>
  <si>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</si>
  <si>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</si>
  <si>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</si>
  <si>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</si>
  <si>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</si>
  <si>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</si>
  <si>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</si>
  <si>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</si>
  <si>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</si>
  <si>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</si>
  <si>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</si>
  <si>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</si>
  <si>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</si>
  <si>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</si>
  <si>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</si>
  <si>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</si>
  <si>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</si>
  <si>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</si>
  <si>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</si>
  <si>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</si>
  <si>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</si>
  <si>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</si>
  <si>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</si>
  <si>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</si>
  <si>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</si>
  <si>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</si>
  <si>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</si>
  <si>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</si>
  <si>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</si>
  <si>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</si>
  <si>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</si>
  <si>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</si>
  <si>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</si>
  <si>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</si>
  <si>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</si>
  <si>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</si>
  <si>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</si>
  <si>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</si>
  <si>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</si>
  <si>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</si>
  <si>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</si>
  <si>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</si>
  <si>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</si>
  <si>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</si>
  <si>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</si>
  <si>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</si>
  <si>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</si>
  <si>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</si>
  <si>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</si>
  <si>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</si>
  <si>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</si>
  <si>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</si>
  <si>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</si>
  <si>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</si>
  <si>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</si>
  <si>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</si>
  <si>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</si>
  <si>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</si>
  <si>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</si>
  <si>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</si>
  <si>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</si>
  <si>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</si>
  <si>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</si>
  <si>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</si>
  <si>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</si>
  <si>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</si>
  <si>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</si>
  <si>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</si>
  <si>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</si>
  <si>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</si>
  <si>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</si>
  <si>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</si>
  <si>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</si>
  <si>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</si>
  <si>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</si>
  <si>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</si>
  <si>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</si>
  <si>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</si>
  <si>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</si>
  <si>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</si>
  <si>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</si>
  <si>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</si>
  <si>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</si>
  <si>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</si>
  <si>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</si>
  <si>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</si>
  <si>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</si>
  <si>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</si>
  <si>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</si>
  <si>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</si>
  <si>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</si>
  <si>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</si>
  <si>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</si>
  <si>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</si>
  <si>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</si>
  <si>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</si>
  <si>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</si>
  <si>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</si>
  <si>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</si>
  <si>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</si>
  <si>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</si>
  <si>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</si>
  <si>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</si>
  <si>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</si>
  <si>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</si>
  <si>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</si>
  <si>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</si>
  <si>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</si>
  <si>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</si>
  <si>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</si>
  <si>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</si>
  <si>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</si>
  <si>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</si>
  <si>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</si>
  <si>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</si>
  <si>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</si>
  <si>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</si>
  <si>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</si>
  <si>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</si>
  <si>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</si>
  <si>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</si>
  <si>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</si>
  <si>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</si>
  <si>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</si>
  <si>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</si>
  <si>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</si>
  <si>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</si>
  <si>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</si>
  <si>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</si>
  <si>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</si>
  <si>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</si>
  <si>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</si>
  <si>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</si>
  <si>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</si>
  <si>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</si>
  <si>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</si>
  <si>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</si>
  <si>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</si>
  <si>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</si>
  <si>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</si>
  <si>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</si>
  <si>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</si>
  <si>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</si>
  <si>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</si>
  <si>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</si>
  <si>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</si>
  <si>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</si>
  <si>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</si>
  <si>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</si>
  <si>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</si>
  <si>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</si>
  <si>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</si>
  <si>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</si>
  <si>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</si>
  <si>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</si>
  <si>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</si>
  <si>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</si>
  <si>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</si>
  <si>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</si>
  <si>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</si>
  <si>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</si>
  <si>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</si>
  <si>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</si>
  <si>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</si>
  <si>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</si>
  <si>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</si>
  <si>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</si>
  <si>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</si>
  <si>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</si>
  <si>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</si>
  <si>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</si>
  <si>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</si>
  <si>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</si>
  <si>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</si>
  <si>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</si>
  <si>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</si>
  <si>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</si>
  <si>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</si>
  <si>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</si>
  <si>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</si>
  <si>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</si>
  <si>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</si>
  <si>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</si>
  <si>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</si>
  <si>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</si>
  <si>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</si>
  <si>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</si>
  <si>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</si>
  <si>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</si>
  <si>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</si>
  <si>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</si>
  <si>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</si>
  <si>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</si>
  <si>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</si>
  <si>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</si>
  <si>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</si>
  <si>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</si>
  <si>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</si>
  <si>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</si>
  <si>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</si>
  <si>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</si>
  <si>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</si>
  <si>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</si>
  <si>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</si>
  <si>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</si>
  <si>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</si>
  <si>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</si>
  <si>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</si>
  <si>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</si>
  <si>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</si>
  <si>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</si>
  <si>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</si>
  <si>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</si>
  <si>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</si>
  <si>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</si>
  <si>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</si>
  <si>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</si>
  <si>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</si>
  <si>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</si>
  <si>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</si>
  <si>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</si>
  <si>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</si>
  <si>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</si>
  <si>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</si>
  <si>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</si>
  <si>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</si>
  <si>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</si>
  <si>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</si>
  <si>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</si>
  <si>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</si>
  <si>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</si>
  <si>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</si>
  <si>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</si>
  <si>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</si>
  <si>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</si>
  <si>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</si>
  <si>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</si>
  <si>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</si>
  <si>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</si>
  <si>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</si>
  <si>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</si>
  <si>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</si>
  <si>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</si>
  <si>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</si>
  <si>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</si>
  <si>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</si>
  <si>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</si>
  <si>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</si>
  <si>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</si>
  <si>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</si>
  <si>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</si>
  <si>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</si>
  <si>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</si>
  <si>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</si>
  <si>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</si>
  <si>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</si>
  <si>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</si>
  <si>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</si>
  <si>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</si>
  <si>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</si>
  <si>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</si>
  <si>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</si>
  <si>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</si>
  <si>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</si>
  <si>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</si>
  <si>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</si>
  <si>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</si>
  <si>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</si>
  <si>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</si>
  <si>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</si>
  <si>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</si>
  <si>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</si>
  <si>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</si>
  <si>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</si>
  <si>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</si>
  <si>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</si>
  <si>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</si>
  <si>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</si>
  <si>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</si>
  <si>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</si>
  <si>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</si>
  <si>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</si>
  <si>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</si>
  <si>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</si>
  <si>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</si>
  <si>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</si>
  <si>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</si>
  <si>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</si>
  <si>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</si>
  <si>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</si>
  <si>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</si>
  <si>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</si>
  <si>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</si>
  <si>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</si>
  <si>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</si>
  <si>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</si>
  <si>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</si>
  <si>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</si>
  <si>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</si>
  <si>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</si>
  <si>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</si>
  <si>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</si>
  <si>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</si>
  <si>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</si>
  <si>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</si>
  <si>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</si>
  <si>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</si>
  <si>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</si>
  <si>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</si>
  <si>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</si>
  <si>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</si>
  <si>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</si>
  <si>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</si>
  <si>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</si>
  <si>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</si>
  <si>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</si>
  <si>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</si>
  <si>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</si>
  <si>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</si>
  <si>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</si>
  <si>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</si>
  <si>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</si>
  <si>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</si>
  <si>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</si>
  <si>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</si>
  <si>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</si>
  <si>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</si>
  <si>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</si>
  <si>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</si>
  <si>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</si>
  <si>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</si>
  <si>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</si>
  <si>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</si>
  <si>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</si>
  <si>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</si>
  <si>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</si>
  <si>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</si>
  <si>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</si>
  <si>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</si>
  <si>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</si>
  <si>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</si>
  <si>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</si>
  <si>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</si>
  <si>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</si>
  <si>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</si>
  <si>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</si>
  <si>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</si>
  <si>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</si>
  <si>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</si>
  <si>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</si>
  <si>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</si>
  <si>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</si>
  <si>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</si>
  <si>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</si>
  <si>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</si>
  <si>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</si>
  <si>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</si>
  <si>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</si>
  <si>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</si>
  <si>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</si>
  <si>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</si>
  <si>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</si>
  <si>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</si>
  <si>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</si>
  <si>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</si>
  <si>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</si>
  <si>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</si>
  <si>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</si>
  <si>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</si>
  <si>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</si>
  <si>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</si>
  <si>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</si>
  <si>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</si>
  <si>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</si>
  <si>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</si>
  <si>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</si>
  <si>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</si>
  <si>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</si>
  <si>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</si>
  <si>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</si>
  <si>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</si>
  <si>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</si>
  <si>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</si>
  <si>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</si>
  <si>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</si>
  <si>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</si>
  <si>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</si>
  <si>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</si>
  <si>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</si>
  <si>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</si>
  <si>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</si>
  <si>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</si>
  <si>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</si>
  <si>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</si>
  <si>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</si>
  <si>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</si>
  <si>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</si>
  <si>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</si>
  <si>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</si>
  <si>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</si>
  <si>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</si>
  <si>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</si>
  <si>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</si>
  <si>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</si>
  <si>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</si>
  <si>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</si>
  <si>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</si>
  <si>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</si>
  <si>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</si>
  <si>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</si>
  <si>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</si>
  <si>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</si>
  <si>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</si>
  <si>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</si>
  <si>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</si>
  <si>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</si>
  <si>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</si>
  <si>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</si>
  <si>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</si>
  <si>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</si>
  <si>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</si>
  <si>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</si>
  <si>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</si>
  <si>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</si>
  <si>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</si>
  <si>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</si>
  <si>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</si>
  <si>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</si>
  <si>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</si>
  <si>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</si>
  <si>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</si>
  <si>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</si>
  <si>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</si>
  <si>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</si>
  <si>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</si>
  <si>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</si>
  <si>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</si>
  <si>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</si>
  <si>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</si>
  <si>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</si>
  <si>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</si>
  <si>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</si>
  <si>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</si>
  <si>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</si>
  <si>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</si>
  <si>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</si>
  <si>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</si>
  <si>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</si>
  <si>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</si>
  <si>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</si>
  <si>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</si>
  <si>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</si>
  <si>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</si>
  <si>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</si>
  <si>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</si>
  <si>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</si>
  <si>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</si>
  <si>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</si>
  <si>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</si>
  <si>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</si>
  <si>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</si>
  <si>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</si>
  <si>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</si>
  <si>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</si>
  <si>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</si>
  <si>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</si>
  <si>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</si>
  <si>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</si>
  <si>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</si>
  <si>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</si>
  <si>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</si>
  <si>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</si>
  <si>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</si>
  <si>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</si>
  <si>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</si>
  <si>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</si>
  <si>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</si>
  <si>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</si>
  <si>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</si>
  <si>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</si>
  <si>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</si>
  <si>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</si>
  <si>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</si>
  <si>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</si>
  <si>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</si>
  <si>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</si>
  <si>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</si>
  <si>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</si>
  <si>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</si>
  <si>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</si>
  <si>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</si>
  <si>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</si>
  <si>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</si>
  <si>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</si>
  <si>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</si>
  <si>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</si>
  <si>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</si>
  <si>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</si>
  <si>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</si>
  <si>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</si>
  <si>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</si>
  <si>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</si>
  <si>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</si>
  <si>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</si>
  <si>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</si>
  <si>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</si>
  <si>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</si>
  <si>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</si>
  <si>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</si>
  <si>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</si>
  <si>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</si>
  <si>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</si>
  <si>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</si>
  <si>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</si>
  <si>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</si>
  <si>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</si>
  <si>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</si>
  <si>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</si>
  <si>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</si>
  <si>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</si>
  <si>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</si>
  <si>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</si>
  <si>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</si>
  <si>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</si>
  <si>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</si>
  <si>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</si>
  <si>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</si>
  <si>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</si>
  <si>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</si>
  <si>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</si>
  <si>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</si>
  <si>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</si>
  <si>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</si>
  <si>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</si>
  <si>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</si>
  <si>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</si>
  <si>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</si>
  <si>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</si>
  <si>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</si>
  <si>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</si>
  <si>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</si>
  <si>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</si>
  <si>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</si>
  <si>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</si>
  <si>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</si>
  <si>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</si>
  <si>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</si>
  <si>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</si>
  <si>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</si>
  <si>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</si>
  <si>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</si>
  <si>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</si>
  <si>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</si>
  <si>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</si>
  <si>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</si>
  <si>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</si>
  <si>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</si>
  <si>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</si>
  <si>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</si>
  <si>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</si>
  <si>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</si>
  <si>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</si>
  <si>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</si>
  <si>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</si>
  <si>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</si>
  <si>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</si>
  <si>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</si>
  <si>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</si>
  <si>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</si>
  <si>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</si>
  <si>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</si>
  <si>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</si>
  <si>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</si>
  <si>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</si>
  <si>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</si>
  <si>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</si>
  <si>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</si>
  <si>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</si>
  <si>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</si>
  <si>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</si>
  <si>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</si>
  <si>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</si>
  <si>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</si>
  <si>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</si>
  <si>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</si>
  <si>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</si>
  <si>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</si>
  <si>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</si>
  <si>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</si>
  <si>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</si>
  <si>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</si>
  <si>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</si>
  <si>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</si>
  <si>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</si>
  <si>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</si>
  <si>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</si>
  <si>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</si>
  <si>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</si>
  <si>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</si>
  <si>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</si>
  <si>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</si>
  <si>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</si>
  <si>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</si>
  <si>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</si>
  <si>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</si>
  <si>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</si>
  <si>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</si>
  <si>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</si>
  <si>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</si>
  <si>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</si>
  <si>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</si>
  <si>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</si>
  <si>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</si>
  <si>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</si>
  <si>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</si>
  <si>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</si>
  <si>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</si>
  <si>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</si>
  <si>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</si>
  <si>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</si>
  <si>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</si>
  <si>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</si>
  <si>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</si>
  <si>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</si>
  <si>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</si>
  <si>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</si>
  <si>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</si>
  <si>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</si>
  <si>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</si>
  <si>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</si>
  <si>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</si>
  <si>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</si>
  <si>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</si>
  <si>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</si>
  <si>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</si>
  <si>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</si>
  <si>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</si>
  <si>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</si>
  <si>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</si>
  <si>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</si>
  <si>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</si>
  <si>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</si>
  <si>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</si>
  <si>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</si>
  <si>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</si>
  <si>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</si>
  <si>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</si>
  <si>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</si>
  <si>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</si>
  <si>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</si>
  <si>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</si>
  <si>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</si>
  <si>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</si>
  <si>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</si>
  <si>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</si>
  <si>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</si>
  <si>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</si>
  <si>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</si>
  <si>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</si>
  <si>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</si>
  <si>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</si>
  <si>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</si>
  <si>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</si>
  <si>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</si>
  <si>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</si>
  <si>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</si>
  <si>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</si>
  <si>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</si>
  <si>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</si>
  <si>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</si>
  <si>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</si>
  <si>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</si>
  <si>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</si>
  <si>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</si>
  <si>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</si>
  <si>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</si>
  <si>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</si>
  <si>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</si>
  <si>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</si>
  <si>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</si>
  <si>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</si>
  <si>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</si>
  <si>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</si>
  <si>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</si>
  <si>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</si>
  <si>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</si>
  <si>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</si>
  <si>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</si>
  <si>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</si>
  <si>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</si>
  <si>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</si>
  <si>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</si>
  <si>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</si>
  <si>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</si>
  <si>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</si>
  <si>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</si>
  <si>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</si>
  <si>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</si>
  <si>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</si>
  <si>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</si>
  <si>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</si>
  <si>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</si>
  <si>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</si>
  <si>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</si>
  <si>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</si>
  <si>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</si>
  <si>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</si>
  <si>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</si>
  <si>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</si>
  <si>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</si>
  <si>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</si>
  <si>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</si>
  <si>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</si>
  <si>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</si>
  <si>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</si>
  <si>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</si>
  <si>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</si>
  <si>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</si>
  <si>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</si>
  <si>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</si>
  <si>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</si>
  <si>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</si>
  <si>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</si>
  <si>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</si>
  <si>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</si>
  <si>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</si>
  <si>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</si>
  <si>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</si>
  <si>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</si>
  <si>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</si>
  <si>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</si>
  <si>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</si>
  <si>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</si>
  <si>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</si>
  <si>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</si>
  <si>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</si>
  <si>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</si>
  <si>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</si>
  <si>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</si>
  <si>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</si>
  <si>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</si>
  <si>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</si>
  <si>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</si>
  <si>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</si>
  <si>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</si>
  <si>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</si>
  <si>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</si>
  <si>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</si>
  <si>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</si>
  <si>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</si>
  <si>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</si>
  <si>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</si>
  <si>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</si>
  <si>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</si>
  <si>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</si>
  <si>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</si>
  <si>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</si>
  <si>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</si>
  <si>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</si>
  <si>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</si>
  <si>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</si>
  <si>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</si>
  <si>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</si>
  <si>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</si>
  <si>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</si>
  <si>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</si>
  <si>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</si>
  <si>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</si>
  <si>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</si>
  <si>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</si>
  <si>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</si>
  <si>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</si>
  <si>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</si>
  <si>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</si>
  <si>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</si>
  <si>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</si>
  <si>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</si>
  <si>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</si>
  <si>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</si>
  <si>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</si>
  <si>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</si>
  <si>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</si>
  <si>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</si>
  <si>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</si>
  <si>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</si>
  <si>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</si>
  <si>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</si>
  <si>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</si>
  <si>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</si>
  <si>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</si>
  <si>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</si>
  <si>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</si>
  <si>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</si>
  <si>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</si>
  <si>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</si>
  <si>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</si>
  <si>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</si>
  <si>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</si>
  <si>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</si>
  <si>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</si>
  <si>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</si>
  <si>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</si>
  <si>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</si>
  <si>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</si>
  <si>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</si>
  <si>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</si>
  <si>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</si>
  <si>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</si>
  <si>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</si>
  <si>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</si>
  <si>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</si>
  <si>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</si>
  <si>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</si>
  <si>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</si>
  <si>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</si>
  <si>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</si>
  <si>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</si>
  <si>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</si>
  <si>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</si>
  <si>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</si>
  <si>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</si>
  <si>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</si>
  <si>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</si>
  <si>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</si>
  <si>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</si>
  <si>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</si>
  <si>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</si>
  <si>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</si>
  <si>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</si>
  <si>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</si>
  <si>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</si>
  <si>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</si>
  <si>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</si>
  <si>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</si>
  <si>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</si>
  <si>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</si>
  <si>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</si>
  <si>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</si>
  <si>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</si>
  <si>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</si>
  <si>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</si>
  <si>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</si>
  <si>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</si>
  <si>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</si>
  <si>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</si>
  <si>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</si>
  <si>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</si>
  <si>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</si>
  <si>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</si>
  <si>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</si>
  <si>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</si>
  <si>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</si>
  <si>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</si>
  <si>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</si>
  <si>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</si>
  <si>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</si>
  <si>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</si>
  <si>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</si>
  <si>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</si>
  <si>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</si>
  <si>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</si>
  <si>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</si>
  <si>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</si>
  <si>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</si>
  <si>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</si>
  <si>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</si>
  <si>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</si>
  <si>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</si>
  <si>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</si>
  <si>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</si>
  <si>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</si>
  <si>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</si>
  <si>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</si>
  <si>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</si>
  <si>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</si>
  <si>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</si>
  <si>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</si>
  <si>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</si>
  <si>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</si>
  <si>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</si>
  <si>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</si>
  <si>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</si>
  <si>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</si>
  <si>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</si>
  <si>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</si>
  <si>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</si>
  <si>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</si>
  <si>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</si>
  <si>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</si>
  <si>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</si>
  <si>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</si>
  <si>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</si>
  <si>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</si>
  <si>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</si>
  <si>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</si>
  <si>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</si>
  <si>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</si>
  <si>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</si>
  <si>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</si>
  <si>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</si>
  <si>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</si>
  <si>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</si>
  <si>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</si>
  <si>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</si>
  <si>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</si>
  <si>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</si>
  <si>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</si>
  <si>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</si>
  <si>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</si>
  <si>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</si>
  <si>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</si>
  <si>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</si>
  <si>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</si>
  <si>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</si>
  <si>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</si>
  <si>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</si>
  <si>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</si>
  <si>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</si>
  <si>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</si>
  <si>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</si>
  <si>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</si>
  <si>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</si>
  <si>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</si>
  <si>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</si>
  <si>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</si>
  <si>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</si>
  <si>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</si>
  <si>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</si>
  <si>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</si>
  <si>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</si>
  <si>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</si>
  <si>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</si>
  <si>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</si>
  <si>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</si>
  <si>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</si>
  <si>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</si>
  <si>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</si>
  <si>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</si>
  <si>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</si>
  <si>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</si>
  <si>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</si>
  <si>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</si>
  <si>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</si>
  <si>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</si>
  <si>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</si>
  <si>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</si>
  <si>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</si>
  <si>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</si>
  <si>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</si>
  <si>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</si>
  <si>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</si>
  <si>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</si>
  <si>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</si>
  <si>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</si>
  <si>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</si>
  <si>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</si>
  <si>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</si>
  <si>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</si>
  <si>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</si>
  <si>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</si>
  <si>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</si>
  <si>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</si>
  <si>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</si>
  <si>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</si>
  <si>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</si>
  <si>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</si>
  <si>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</si>
  <si>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</si>
  <si>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</si>
  <si>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</si>
  <si>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</si>
  <si>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</si>
  <si>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</si>
  <si>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</si>
  <si>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</si>
  <si>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</si>
  <si>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</si>
  <si>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</si>
  <si>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</si>
  <si>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</si>
  <si>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</si>
  <si>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</si>
  <si>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</si>
  <si>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</si>
  <si>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</si>
  <si>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</si>
  <si>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</si>
  <si>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</si>
  <si>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</si>
  <si>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</si>
  <si>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</si>
  <si>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</si>
  <si>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</si>
  <si>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</si>
  <si>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</si>
  <si>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</si>
  <si>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</si>
  <si>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</si>
  <si>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</si>
  <si>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</si>
  <si>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</si>
  <si>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</si>
  <si>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</si>
  <si>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</si>
  <si>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</si>
  <si>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</si>
  <si>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</si>
  <si>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</si>
  <si>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</si>
  <si>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</si>
  <si>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</si>
  <si>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</si>
  <si>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</si>
  <si>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</si>
  <si>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</si>
  <si>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</si>
  <si>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</si>
  <si>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</si>
  <si>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</si>
  <si>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</si>
  <si>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</si>
  <si>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</si>
  <si>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</si>
  <si>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</si>
  <si>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</si>
  <si>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</si>
  <si>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</si>
  <si>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</si>
  <si>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</si>
  <si>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</si>
  <si>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</si>
  <si>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</si>
  <si>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</si>
  <si>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</si>
  <si>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</si>
  <si>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</si>
  <si>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</si>
  <si>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</si>
  <si>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</si>
  <si>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</si>
  <si>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</si>
  <si>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</si>
  <si>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</si>
  <si>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</si>
  <si>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</si>
  <si>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</si>
  <si>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</si>
  <si>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</si>
  <si>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</si>
  <si>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</si>
  <si>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</si>
  <si>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</si>
  <si>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</si>
  <si>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</si>
  <si>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</si>
  <si>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</si>
  <si>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</si>
  <si>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</si>
  <si>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</si>
  <si>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</si>
  <si>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</si>
  <si>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</si>
  <si>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</si>
  <si>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</si>
  <si>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</si>
  <si>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</si>
  <si>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</si>
  <si>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</si>
  <si>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</si>
  <si>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</si>
  <si>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</si>
  <si>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</si>
  <si>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</si>
  <si>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</si>
  <si>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</si>
  <si>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</si>
  <si>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</si>
  <si>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</si>
  <si>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</si>
  <si>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</si>
  <si>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</si>
  <si>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</si>
  <si>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</si>
  <si>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</si>
  <si>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</si>
  <si>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</si>
  <si>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</si>
  <si>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</si>
  <si>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</si>
  <si>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</si>
  <si>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</si>
  <si>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</si>
  <si>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</si>
  <si>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</si>
  <si>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</si>
  <si>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</si>
  <si>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</si>
  <si>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</si>
  <si>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</si>
  <si>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</si>
  <si>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</si>
  <si>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</si>
  <si>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</si>
  <si>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</si>
  <si>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</si>
  <si>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</si>
  <si>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</si>
  <si>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</si>
  <si>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</si>
  <si>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</si>
  <si>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</si>
  <si>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</si>
  <si>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</si>
  <si>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</si>
  <si>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</si>
  <si>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</si>
  <si>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</si>
  <si>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</si>
  <si>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</si>
  <si>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</si>
  <si>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</si>
  <si>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</si>
  <si>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</si>
  <si>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</si>
  <si>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</si>
  <si>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</si>
  <si>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</si>
  <si>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</si>
  <si>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</si>
  <si>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</si>
  <si>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</si>
  <si>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</si>
  <si>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</si>
  <si>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</si>
  <si>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</si>
  <si>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</si>
  <si>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</si>
  <si>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</si>
  <si>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</si>
  <si>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</si>
  <si>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</si>
  <si>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</si>
  <si>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</si>
  <si>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</si>
  <si>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</si>
  <si>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</si>
  <si>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</si>
  <si>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</si>
  <si>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</si>
  <si>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</si>
  <si>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</si>
  <si>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</si>
  <si>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</si>
  <si>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</si>
  <si>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</si>
  <si>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</si>
  <si>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</si>
  <si>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</si>
  <si>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</si>
  <si>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</si>
  <si>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</si>
  <si>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</si>
  <si>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</si>
  <si>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</si>
  <si>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</si>
  <si>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</si>
  <si>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</si>
  <si>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</si>
  <si>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</si>
  <si>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</si>
  <si>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</si>
  <si>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</si>
  <si>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</si>
  <si>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</si>
  <si>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</si>
  <si>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</si>
  <si>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</si>
  <si>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</si>
  <si>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</si>
  <si>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</si>
  <si>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</si>
  <si>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</si>
  <si>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</si>
  <si>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</si>
  <si>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</si>
  <si>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</si>
  <si>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</si>
  <si>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</si>
  <si>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</si>
  <si>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</si>
  <si>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</si>
  <si>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</si>
  <si>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</si>
  <si>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</si>
  <si>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</si>
  <si>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</si>
  <si>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</si>
  <si>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</si>
  <si>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</si>
  <si>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</si>
  <si>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</si>
  <si>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</si>
  <si>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</si>
  <si>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</si>
  <si>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</si>
  <si>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</si>
  <si>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</si>
  <si>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</si>
  <si>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</si>
  <si>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</si>
  <si>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</si>
  <si>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</si>
  <si>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</si>
  <si>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</si>
  <si>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</si>
  <si>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</si>
  <si>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</si>
  <si>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</si>
  <si>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</si>
  <si>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</si>
  <si>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</si>
  <si>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</si>
  <si>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</si>
  <si>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</si>
  <si>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</si>
  <si>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</si>
  <si>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</si>
  <si>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</si>
  <si>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</si>
  <si>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</si>
  <si>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</si>
  <si>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</si>
  <si>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</si>
  <si>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</si>
  <si>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</si>
  <si>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</si>
  <si>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</si>
  <si>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</si>
  <si>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</si>
  <si>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</si>
  <si>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</si>
  <si>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</si>
  <si>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</si>
  <si>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</si>
  <si>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</si>
  <si>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</si>
  <si>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</si>
  <si>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</si>
  <si>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</si>
  <si>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</si>
  <si>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</si>
  <si>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</si>
  <si>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</si>
  <si>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</si>
  <si>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</si>
  <si>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</si>
  <si>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</si>
  <si>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</si>
  <si>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</si>
  <si>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</si>
  <si>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</si>
  <si>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</si>
  <si>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</si>
  <si>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</si>
  <si>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</si>
  <si>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</si>
  <si>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</si>
  <si>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</si>
  <si>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</si>
  <si>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</si>
  <si>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</si>
  <si>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</si>
  <si>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</si>
  <si>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</si>
  <si>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</si>
  <si>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</si>
  <si>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</si>
  <si>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</si>
  <si>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</si>
  <si>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</si>
  <si>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</si>
  <si>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</si>
  <si>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</si>
  <si>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</si>
  <si>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</si>
  <si>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</si>
  <si>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</si>
  <si>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</si>
  <si>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</si>
  <si>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</si>
  <si>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</si>
  <si>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</si>
  <si>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</si>
  <si>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</si>
  <si>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</si>
  <si>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</si>
  <si>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</si>
  <si>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</si>
  <si>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</si>
  <si>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</si>
  <si>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</si>
  <si>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</si>
  <si>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</si>
  <si>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</si>
  <si>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</si>
  <si>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</si>
  <si>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</si>
  <si>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</si>
  <si>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</si>
  <si>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</si>
  <si>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</si>
  <si>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</si>
  <si>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</si>
  <si>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</si>
  <si>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</si>
  <si>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</si>
  <si>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</si>
  <si>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</si>
  <si>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</si>
  <si>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</si>
  <si>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</si>
  <si>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</si>
  <si>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</si>
  <si>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</si>
  <si>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</si>
  <si>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</si>
  <si>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</si>
  <si>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</si>
  <si>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</si>
  <si>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</si>
  <si>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</si>
  <si>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</si>
  <si>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</si>
  <si>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</si>
  <si>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</si>
  <si>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</si>
  <si>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</si>
  <si>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</si>
  <si>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</si>
  <si>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</si>
  <si>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</si>
  <si>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</si>
  <si>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</si>
  <si>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</si>
  <si>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</si>
  <si>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</si>
  <si>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</si>
  <si>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</si>
  <si>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</si>
  <si>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</si>
  <si>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</si>
  <si>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</si>
  <si>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</si>
  <si>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</si>
  <si>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</si>
  <si>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</si>
  <si>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</si>
  <si>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</si>
  <si>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</si>
  <si>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</si>
  <si>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</si>
  <si>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</si>
  <si>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</si>
  <si>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</si>
  <si>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</si>
  <si>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</si>
  <si>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</si>
  <si>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</si>
  <si>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</si>
  <si>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</si>
  <si>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</si>
  <si>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</si>
  <si>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</si>
  <si>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</si>
  <si>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</si>
  <si>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</si>
  <si>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</si>
  <si>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</si>
  <si>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</si>
  <si>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</si>
  <si>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</si>
  <si>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</si>
  <si>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</si>
  <si>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</si>
  <si>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</si>
  <si>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</si>
  <si>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</si>
  <si>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</si>
  <si>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</si>
  <si>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</si>
  <si>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</si>
  <si>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</si>
  <si>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</si>
  <si>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</si>
  <si>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</si>
  <si>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</si>
  <si>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</si>
  <si>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</si>
  <si>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</si>
  <si>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</si>
  <si>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</si>
  <si>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</si>
  <si>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</si>
  <si>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</si>
  <si>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</si>
  <si>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</si>
  <si>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</si>
  <si>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</si>
  <si>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</si>
  <si>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</si>
  <si>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</si>
  <si>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</si>
  <si>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</si>
  <si>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</si>
  <si>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</si>
  <si>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</si>
  <si>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</si>
  <si>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</si>
  <si>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</si>
  <si>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</si>
  <si>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</si>
  <si>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</si>
  <si>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</si>
  <si>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</si>
  <si>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</si>
  <si>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</si>
  <si>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</si>
  <si>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</si>
  <si>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</si>
  <si>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</si>
  <si>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</si>
  <si>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</si>
  <si>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</si>
  <si>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</si>
  <si>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</si>
  <si>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</si>
  <si>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</si>
  <si>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</si>
  <si>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</si>
  <si>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</si>
  <si>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</si>
  <si>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</si>
  <si>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</si>
  <si>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</si>
  <si>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</si>
  <si>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</si>
  <si>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</si>
  <si>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</si>
  <si>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</si>
  <si>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</si>
  <si>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</si>
  <si>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</si>
  <si>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</si>
  <si>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</si>
  <si>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</si>
  <si>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</si>
  <si>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</si>
  <si>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</si>
  <si>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</si>
  <si>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</si>
  <si>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</si>
  <si>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</si>
  <si>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</si>
  <si>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</si>
  <si>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</si>
  <si>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</si>
  <si>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</si>
  <si>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</si>
  <si>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</si>
  <si>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</si>
  <si>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</si>
  <si>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</si>
  <si>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</si>
  <si>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</si>
  <si>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</si>
  <si>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</si>
  <si>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</si>
  <si>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</si>
  <si>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</si>
  <si>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</si>
  <si>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</si>
  <si>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</si>
  <si>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</si>
  <si>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</si>
  <si>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</si>
  <si>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</si>
  <si>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</si>
  <si>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</si>
  <si>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</si>
  <si>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</si>
  <si>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</si>
  <si>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</si>
  <si>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</si>
  <si>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</si>
  <si>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</si>
  <si>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</si>
  <si>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</si>
  <si>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</si>
  <si>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</si>
  <si>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</si>
  <si>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</si>
  <si>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</si>
  <si>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</si>
  <si>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</si>
  <si>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</si>
  <si>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</si>
  <si>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</si>
  <si>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</si>
  <si>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</si>
  <si>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</si>
  <si>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</si>
  <si>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</si>
  <si>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</si>
  <si>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</si>
  <si>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</si>
  <si>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</si>
  <si>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</si>
  <si>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</si>
  <si>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</si>
  <si>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</si>
  <si>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</si>
  <si>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</si>
  <si>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</si>
  <si>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</si>
  <si>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</si>
  <si>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</si>
  <si>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</si>
  <si>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</si>
  <si>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</si>
  <si>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</si>
  <si>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</si>
  <si>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</si>
  <si>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</si>
  <si>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</si>
  <si>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</si>
  <si>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</si>
  <si>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</si>
  <si>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</si>
  <si>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</si>
  <si>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</si>
  <si>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</si>
  <si>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</si>
  <si>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</si>
  <si>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</si>
  <si>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</si>
  <si>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</si>
  <si>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</si>
  <si>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</si>
  <si>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</si>
  <si>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</si>
  <si>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</si>
  <si>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</si>
  <si>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</si>
  <si>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</si>
  <si>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</si>
  <si>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</si>
  <si>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</si>
  <si>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</si>
  <si>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</si>
  <si>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</si>
  <si>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</si>
  <si>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</si>
  <si>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</si>
  <si>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</si>
  <si>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</si>
  <si>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</si>
  <si>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</si>
  <si>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</si>
  <si>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</si>
  <si>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</si>
  <si>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</si>
  <si>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</si>
  <si>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</si>
  <si>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</si>
  <si>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</si>
  <si>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</si>
  <si>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</si>
  <si>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</si>
  <si>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</si>
  <si>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</si>
  <si>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</si>
  <si>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</si>
  <si>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</si>
  <si>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</si>
  <si>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</si>
  <si>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</si>
  <si>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</si>
  <si>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</si>
  <si>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</si>
  <si>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</si>
  <si>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</si>
  <si>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</si>
  <si>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</si>
  <si>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</si>
  <si>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</si>
  <si>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</si>
  <si>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</si>
  <si>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</si>
  <si>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</si>
  <si>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</si>
  <si>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</si>
  <si>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</si>
  <si>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</si>
  <si>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</si>
  <si>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</si>
  <si>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</si>
  <si>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</si>
  <si>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</si>
  <si>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</si>
  <si>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</si>
  <si>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</si>
  <si>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</si>
  <si>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</si>
  <si>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</si>
  <si>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</si>
  <si>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</si>
  <si>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</si>
  <si>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</si>
  <si>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</si>
  <si>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</si>
  <si>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</si>
  <si>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</si>
  <si>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</si>
  <si>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</si>
  <si>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</si>
  <si>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</si>
  <si>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</si>
  <si>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</si>
  <si>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</si>
  <si>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</si>
  <si>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</si>
  <si>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</si>
  <si>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</si>
  <si>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</si>
  <si>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</si>
  <si>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</si>
  <si>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</si>
  <si>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</si>
  <si>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</si>
  <si>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</si>
  <si>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</si>
  <si>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</si>
  <si>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</si>
  <si>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</si>
  <si>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</si>
  <si>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</si>
  <si>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</si>
  <si>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</si>
  <si>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</si>
  <si>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</si>
  <si>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</si>
  <si>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</si>
  <si>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</si>
  <si>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</si>
  <si>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</si>
  <si>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</si>
  <si>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</si>
  <si>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</si>
  <si>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</si>
  <si>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</si>
  <si>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</si>
  <si>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</si>
  <si>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</si>
  <si>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</si>
  <si>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</si>
  <si>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</si>
  <si>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</si>
  <si>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</si>
  <si>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</si>
  <si>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</si>
  <si>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</si>
  <si>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</si>
  <si>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</si>
  <si>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</si>
  <si>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</si>
  <si>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</si>
  <si>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</si>
  <si>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</si>
  <si>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</si>
  <si>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</si>
  <si>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</si>
  <si>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</si>
  <si>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</si>
  <si>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</si>
  <si>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</si>
  <si>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</si>
  <si>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</si>
  <si>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</si>
  <si>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</si>
  <si>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</si>
  <si>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</si>
  <si>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</si>
  <si>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</si>
  <si>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</si>
  <si>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</si>
  <si>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</si>
  <si>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</si>
  <si>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</si>
  <si>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</si>
  <si>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</si>
  <si>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</si>
  <si>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</si>
  <si>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</si>
  <si>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</si>
  <si>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</si>
  <si>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</si>
  <si>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</si>
  <si>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</si>
  <si>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</si>
  <si>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</si>
  <si>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</si>
  <si>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</si>
  <si>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</si>
  <si>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</si>
  <si>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</si>
  <si>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</si>
  <si>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</si>
  <si>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</si>
  <si>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</si>
  <si>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</si>
  <si>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</si>
  <si>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</si>
  <si>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</si>
  <si>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</si>
  <si>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</si>
  <si>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</si>
  <si>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</si>
  <si>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</si>
  <si>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</si>
  <si>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</si>
  <si>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</si>
  <si>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</si>
  <si>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</si>
  <si>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</si>
  <si>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</si>
  <si>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</si>
  <si>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</si>
  <si>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</si>
  <si>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</si>
  <si>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</si>
  <si>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</si>
  <si>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</si>
  <si>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</si>
  <si>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</si>
  <si>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</si>
  <si>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</si>
  <si>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</si>
  <si>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</si>
  <si>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</si>
  <si>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</si>
  <si>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</si>
  <si>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</si>
  <si>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</si>
  <si>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</si>
  <si>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</si>
  <si>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</si>
  <si>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</si>
  <si>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</si>
  <si>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</si>
  <si>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</si>
  <si>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</si>
  <si>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</si>
  <si>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</si>
  <si>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</si>
  <si>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</si>
  <si>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</si>
  <si>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</si>
  <si>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</si>
  <si>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</si>
  <si>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</si>
  <si>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</si>
  <si>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</si>
  <si>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</si>
  <si>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</si>
  <si>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</si>
  <si>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</si>
  <si>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</si>
  <si>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</si>
  <si>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</si>
  <si>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</si>
  <si>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</si>
  <si>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</si>
  <si>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</si>
  <si>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</si>
  <si>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</si>
  <si>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</si>
  <si>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</si>
  <si>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</si>
  <si>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</si>
  <si>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</si>
  <si>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</si>
  <si>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</si>
  <si>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</si>
  <si>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</si>
  <si>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</si>
  <si>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</si>
  <si>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</si>
  <si>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</si>
  <si>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</si>
  <si>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</si>
  <si>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</si>
  <si>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</si>
  <si>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</si>
  <si>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</si>
  <si>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</si>
  <si>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</si>
  <si>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</si>
  <si>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</si>
  <si>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</si>
  <si>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</si>
  <si>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</si>
  <si>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</si>
  <si>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</si>
  <si>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</si>
  <si>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</si>
  <si>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</si>
  <si>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</si>
  <si>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</si>
  <si>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</si>
  <si>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</si>
  <si>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</si>
  <si>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</si>
  <si>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</si>
  <si>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</si>
  <si>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</si>
  <si>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</si>
  <si>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</si>
  <si>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</si>
  <si>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</si>
  <si>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</si>
  <si>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</si>
  <si>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</si>
  <si>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</si>
  <si>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</si>
  <si>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</si>
  <si>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</si>
  <si>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</si>
  <si>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</si>
  <si>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</si>
  <si>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</si>
  <si>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</si>
  <si>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</si>
  <si>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</si>
  <si>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</si>
  <si>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</si>
  <si>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</si>
  <si>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</si>
  <si>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</si>
  <si>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</si>
  <si>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</si>
  <si>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</si>
  <si>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</si>
  <si>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</si>
  <si>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</si>
  <si>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</si>
  <si>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</si>
  <si>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</si>
  <si>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</si>
  <si>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</si>
  <si>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</si>
  <si>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</si>
  <si>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</si>
  <si>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</si>
  <si>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</si>
  <si>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</si>
  <si>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</si>
  <si>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</si>
  <si>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</si>
  <si>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</si>
  <si>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</si>
  <si>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</si>
  <si>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</si>
  <si>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</si>
  <si>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</si>
  <si>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</si>
  <si>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</si>
  <si>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</si>
  <si>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</si>
  <si>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</si>
  <si>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</si>
  <si>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</si>
  <si>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</si>
  <si>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</si>
  <si>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</si>
  <si>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</si>
  <si>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</si>
  <si>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</si>
  <si>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</si>
  <si>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</si>
  <si>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</si>
  <si>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</si>
  <si>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</si>
  <si>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</si>
  <si>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</si>
  <si>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</si>
  <si>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</si>
  <si>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</si>
  <si>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</si>
  <si>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</si>
  <si>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</si>
  <si>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</si>
  <si>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</si>
  <si>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</si>
  <si>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</si>
  <si>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</si>
  <si>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</si>
  <si>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</si>
  <si>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</si>
  <si>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</si>
  <si>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</si>
  <si>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</si>
  <si>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</si>
  <si>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</si>
  <si>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</si>
  <si>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</si>
  <si>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</si>
  <si>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</si>
  <si>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</si>
  <si>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</si>
  <si>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</si>
  <si>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</si>
  <si>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</si>
  <si>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</si>
  <si>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</si>
  <si>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</si>
  <si>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</si>
  <si>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</si>
  <si>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</si>
  <si>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</si>
  <si>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</si>
  <si>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</si>
  <si>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</si>
  <si>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</si>
  <si>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</si>
  <si>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</si>
  <si>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</si>
  <si>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</si>
  <si>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</si>
  <si>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</si>
  <si>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</si>
  <si>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</si>
  <si>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</si>
  <si>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</si>
  <si>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</si>
  <si>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</si>
  <si>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</si>
  <si>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</si>
  <si>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</si>
  <si>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</si>
  <si>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</si>
  <si>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</si>
  <si>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</si>
  <si>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</si>
  <si>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</si>
  <si>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</si>
  <si>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</si>
  <si>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</si>
  <si>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</si>
  <si>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</si>
  <si>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</si>
  <si>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</si>
  <si>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</si>
  <si>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</si>
  <si>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</si>
  <si>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</si>
  <si>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</si>
  <si>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</si>
  <si>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</si>
  <si>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</si>
  <si>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</si>
  <si>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</si>
  <si>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</si>
  <si>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</si>
  <si>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</si>
  <si>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</si>
  <si>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</si>
  <si>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</si>
  <si>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</si>
  <si>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</si>
  <si>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</si>
  <si>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</si>
  <si>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</si>
  <si>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</si>
  <si>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</si>
  <si>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</si>
  <si>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</si>
  <si>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</si>
  <si>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</si>
  <si>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</si>
  <si>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</si>
  <si>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</si>
  <si>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</si>
  <si>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</si>
  <si>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</si>
  <si>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</si>
  <si>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</si>
  <si>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</si>
  <si>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</si>
  <si>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</si>
  <si>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</si>
  <si>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</si>
  <si>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</si>
  <si>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</si>
  <si>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</si>
  <si>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</si>
  <si>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</si>
  <si>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</si>
  <si>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</si>
  <si>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</si>
  <si>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</si>
  <si>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</si>
  <si>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</si>
  <si>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</si>
  <si>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</si>
  <si>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</si>
  <si>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</si>
  <si>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</si>
  <si>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</si>
  <si>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</si>
  <si>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</si>
  <si>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</si>
  <si>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</si>
  <si>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</si>
  <si>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</si>
  <si>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</si>
  <si>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</si>
  <si>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</si>
  <si>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</si>
  <si>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</si>
  <si>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</si>
  <si>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</si>
  <si>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</si>
  <si>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</si>
  <si>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</si>
  <si>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</si>
  <si>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</si>
  <si>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</si>
  <si>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</si>
  <si>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</si>
  <si>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</si>
  <si>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</si>
  <si>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</si>
  <si>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</si>
  <si>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</si>
  <si>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</si>
  <si>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</si>
  <si>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</si>
  <si>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</si>
  <si>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</si>
  <si>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</si>
  <si>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</si>
  <si>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</si>
  <si>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</si>
  <si>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</si>
  <si>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</si>
  <si>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</si>
  <si>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</si>
  <si>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</si>
  <si>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</si>
  <si>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</si>
  <si>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</si>
  <si>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</si>
  <si>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</si>
  <si>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</si>
  <si>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</si>
  <si>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</si>
  <si>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</si>
  <si>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</si>
  <si>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</si>
  <si>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</si>
  <si>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</si>
  <si>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</si>
  <si>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</si>
  <si>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</si>
  <si>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</si>
  <si>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</si>
  <si>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</si>
  <si>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</si>
  <si>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</si>
  <si>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</si>
  <si>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</si>
  <si>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</si>
  <si>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</si>
  <si>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</si>
  <si>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</si>
  <si>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</si>
  <si>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</si>
  <si>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</si>
  <si>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</si>
  <si>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</si>
  <si>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</si>
  <si>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</si>
  <si>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</si>
  <si>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</si>
  <si>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</si>
  <si>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</si>
  <si>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</si>
  <si>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</si>
  <si>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</si>
  <si>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</si>
  <si>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</si>
  <si>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</si>
  <si>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</si>
  <si>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</si>
  <si>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</si>
  <si>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</si>
  <si>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</si>
  <si>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</si>
  <si>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</si>
  <si>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</si>
  <si>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</si>
  <si>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</si>
  <si>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</si>
  <si>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</si>
  <si>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</si>
  <si>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</si>
  <si>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</si>
  <si>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</si>
  <si>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</si>
  <si>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</si>
  <si>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</si>
  <si>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</si>
  <si>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</si>
  <si>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</si>
  <si>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</si>
  <si>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</si>
  <si>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</si>
  <si>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</si>
  <si>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</si>
  <si>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</si>
  <si>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</si>
  <si>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</si>
  <si>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</si>
  <si>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</si>
  <si>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</si>
  <si>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</si>
  <si>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</si>
  <si>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</si>
  <si>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</si>
  <si>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</si>
  <si>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</si>
  <si>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</si>
  <si>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</si>
  <si>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</si>
  <si>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</si>
  <si>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</si>
  <si>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</si>
  <si>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</si>
  <si>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</si>
  <si>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</si>
  <si>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</si>
  <si>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</si>
  <si>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</si>
  <si>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</si>
  <si>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</si>
  <si>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</si>
  <si>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</si>
  <si>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</si>
  <si>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</si>
  <si>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</si>
  <si>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</si>
  <si>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</si>
  <si>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</si>
  <si>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</si>
  <si>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</si>
  <si>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</si>
  <si>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</si>
  <si>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</si>
  <si>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</si>
  <si>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</si>
  <si>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</si>
  <si>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</si>
  <si>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</si>
  <si>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</si>
  <si>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</si>
  <si>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</si>
  <si>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</si>
  <si>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</si>
  <si>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</si>
  <si>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</si>
  <si>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</si>
  <si>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</si>
  <si>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</si>
  <si>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</si>
  <si>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</si>
  <si>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</si>
  <si>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</si>
  <si>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</si>
  <si>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</si>
  <si>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</si>
  <si>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</si>
  <si>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</si>
  <si>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</si>
  <si>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</si>
  <si>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</si>
  <si>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</si>
  <si>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</si>
  <si>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</si>
  <si>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</si>
  <si>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</si>
  <si>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</si>
  <si>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</si>
  <si>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</si>
  <si>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</si>
  <si>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</si>
  <si>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</si>
  <si>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</si>
  <si>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</si>
  <si>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</si>
  <si>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</si>
  <si>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</si>
  <si>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</si>
  <si>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</si>
  <si>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</si>
  <si>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</si>
  <si>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</si>
  <si>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</si>
  <si>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</si>
  <si>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</si>
  <si>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</si>
  <si>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</si>
  <si>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</si>
  <si>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</si>
  <si>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</si>
  <si>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</si>
  <si>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</si>
  <si>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</si>
  <si>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</si>
  <si>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</si>
  <si>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</si>
  <si>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</si>
  <si>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</si>
  <si>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</si>
  <si>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</si>
  <si>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</si>
  <si>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</si>
  <si>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</si>
  <si>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</si>
  <si>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</si>
  <si>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</si>
  <si>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</si>
  <si>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</si>
  <si>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</si>
  <si>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</si>
  <si>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</si>
  <si>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</si>
  <si>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</si>
  <si>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</si>
  <si>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</si>
  <si>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</si>
  <si>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</si>
  <si>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</si>
  <si>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</si>
  <si>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</si>
  <si>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</si>
  <si>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</si>
  <si>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</si>
  <si>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</si>
  <si>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</si>
  <si>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</si>
  <si>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</si>
  <si>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</si>
  <si>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</si>
  <si>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</si>
  <si>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</si>
  <si>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</si>
  <si>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</si>
  <si>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</si>
  <si>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</si>
  <si>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</si>
  <si>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</si>
  <si>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</si>
  <si>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</si>
  <si>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</si>
  <si>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</si>
  <si>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</si>
  <si>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</si>
  <si>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</si>
  <si>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</si>
  <si>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</si>
  <si>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</si>
  <si>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</si>
  <si>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</si>
  <si>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</si>
  <si>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</si>
  <si>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</si>
  <si>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</si>
  <si>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</si>
  <si>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</si>
  <si>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</si>
  <si>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</si>
  <si>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</si>
  <si>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</si>
  <si>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</si>
  <si>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</si>
  <si>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</si>
  <si>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</si>
  <si>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</si>
  <si>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</si>
  <si>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</si>
  <si>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</si>
  <si>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</si>
  <si>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</si>
  <si>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</si>
  <si>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</si>
  <si>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</si>
  <si>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</si>
  <si>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</si>
  <si>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</si>
  <si>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</si>
  <si>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</si>
  <si>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</si>
  <si>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</si>
  <si>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</si>
  <si>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</si>
  <si>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</si>
  <si>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</si>
  <si>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</si>
  <si>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</si>
  <si>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</si>
  <si>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</si>
  <si>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</si>
  <si>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</si>
  <si>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</si>
  <si>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</si>
  <si>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</si>
  <si>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</si>
  <si>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</si>
  <si>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</si>
  <si>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</si>
  <si>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</si>
  <si>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</si>
  <si>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</si>
  <si>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</si>
  <si>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</si>
  <si>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</si>
  <si>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</si>
  <si>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</si>
  <si>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</si>
  <si>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</si>
  <si>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</si>
  <si>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</si>
  <si>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</si>
  <si>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</si>
  <si>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</si>
  <si>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</si>
  <si>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</si>
  <si>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</si>
  <si>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</si>
  <si>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</si>
  <si>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</si>
  <si>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</si>
  <si>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</si>
  <si>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</si>
  <si>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</si>
  <si>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</si>
  <si>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</si>
  <si>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</si>
  <si>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</si>
  <si>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</si>
  <si>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</si>
  <si>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</si>
  <si>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</si>
  <si>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</si>
  <si>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</si>
  <si>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</si>
  <si>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</si>
  <si>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</si>
  <si>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</si>
  <si>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</si>
  <si>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</si>
  <si>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</si>
  <si>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</si>
  <si>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</si>
  <si>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</si>
  <si>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</si>
  <si>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</si>
  <si>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</si>
  <si>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</si>
  <si>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</si>
  <si>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</si>
  <si>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</si>
  <si>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</si>
  <si>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</si>
  <si>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</si>
  <si>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</si>
  <si>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</si>
  <si>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</si>
  <si>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</si>
  <si>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</si>
  <si>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</si>
  <si>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</si>
  <si>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</si>
  <si>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</si>
  <si>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</si>
  <si>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</si>
  <si>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</si>
  <si>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</si>
  <si>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</si>
  <si>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</si>
  <si>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</si>
  <si>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</si>
  <si>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</si>
  <si>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</si>
  <si>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</si>
  <si>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</si>
  <si>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</si>
  <si>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</si>
  <si>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</si>
  <si>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</si>
  <si>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</si>
  <si>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</si>
  <si>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</si>
  <si>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</si>
  <si>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</si>
  <si>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</si>
  <si>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</si>
  <si>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</si>
  <si>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</si>
  <si>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</si>
  <si>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</si>
  <si>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</si>
  <si>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</si>
  <si>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</si>
  <si>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</si>
  <si>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</si>
  <si>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</si>
  <si>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</si>
  <si>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</si>
  <si>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</si>
  <si>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</si>
  <si>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</si>
  <si>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</si>
  <si>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</si>
  <si>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</si>
  <si>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</si>
  <si>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</si>
  <si>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</si>
  <si>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</si>
  <si>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</si>
  <si>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</si>
  <si>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</si>
  <si>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</si>
  <si>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</si>
  <si>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</si>
  <si>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</si>
  <si>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</si>
  <si>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</si>
  <si>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</si>
  <si>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</si>
  <si>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</si>
  <si>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</si>
  <si>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</si>
  <si>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</si>
  <si>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</si>
  <si>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</si>
  <si>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</si>
  <si>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</si>
  <si>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</si>
  <si>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</si>
  <si>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</si>
  <si>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</si>
  <si>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</si>
  <si>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</si>
  <si>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</si>
  <si>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</si>
  <si>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</si>
  <si>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</si>
  <si>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</si>
  <si>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</si>
  <si>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</si>
  <si>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</si>
  <si>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</si>
  <si>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</si>
  <si>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</si>
  <si>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</si>
  <si>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</si>
  <si>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</si>
  <si>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</si>
  <si>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</si>
  <si>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</si>
  <si>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</si>
  <si>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</si>
  <si>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</si>
  <si>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</si>
  <si>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</si>
  <si>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</si>
  <si>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</si>
  <si>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</si>
  <si>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</si>
  <si>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</si>
  <si>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</si>
  <si>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</si>
  <si>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</si>
  <si>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</si>
  <si>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</si>
  <si>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</si>
  <si>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</si>
  <si>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</si>
  <si>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</si>
  <si>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</si>
  <si>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</si>
  <si>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</si>
  <si>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</si>
  <si>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</si>
  <si>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</si>
  <si>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</si>
  <si>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</si>
  <si>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</si>
  <si>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</si>
  <si>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</si>
  <si>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</si>
  <si>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</si>
  <si>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</si>
  <si>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</si>
  <si>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</si>
  <si>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</si>
  <si>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</si>
  <si>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</si>
  <si>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</si>
  <si>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</si>
  <si>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</si>
  <si>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</si>
  <si>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</si>
  <si>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</si>
  <si>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</si>
  <si>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</si>
  <si>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</si>
  <si>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</si>
  <si>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</si>
  <si>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</si>
  <si>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</si>
  <si>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</si>
  <si>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</si>
  <si>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</si>
  <si>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</si>
  <si>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</si>
  <si>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</si>
  <si>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</si>
  <si>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</si>
  <si>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</si>
  <si>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</si>
  <si>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</si>
  <si>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</si>
  <si>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</si>
  <si>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</si>
  <si>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</si>
  <si>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</si>
  <si>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</si>
  <si>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</si>
  <si>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</si>
  <si>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</si>
  <si>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</si>
  <si>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</si>
  <si>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</si>
  <si>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</si>
  <si>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</si>
  <si>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</si>
  <si>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</si>
  <si>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</si>
  <si>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</si>
  <si>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</si>
  <si>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</si>
  <si>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</si>
  <si>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</si>
  <si>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</si>
  <si>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</si>
  <si>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</si>
  <si>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</si>
  <si>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</si>
  <si>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</si>
  <si>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</si>
  <si>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</si>
  <si>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</si>
  <si>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</si>
  <si>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</si>
  <si>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</si>
  <si>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</si>
  <si>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</si>
  <si>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</si>
  <si>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</si>
  <si>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</si>
  <si>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</si>
  <si>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</si>
  <si>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</si>
  <si>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</si>
  <si>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</si>
  <si>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</si>
  <si>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</si>
  <si>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</si>
  <si>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</si>
  <si>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</si>
  <si>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</si>
  <si>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</si>
  <si>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</si>
  <si>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</si>
  <si>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</si>
  <si>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</si>
  <si>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</si>
  <si>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</si>
  <si>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</si>
  <si>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</si>
  <si>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</si>
  <si>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</si>
  <si>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</si>
  <si>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</si>
  <si>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</si>
  <si>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</si>
  <si>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</si>
  <si>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</si>
  <si>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</si>
  <si>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</si>
  <si>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</si>
  <si>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</si>
  <si>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</si>
  <si>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</si>
  <si>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</si>
  <si>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</si>
  <si>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</si>
  <si>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</si>
  <si>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</si>
  <si>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</si>
  <si>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</si>
  <si>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</si>
  <si>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</si>
  <si>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</si>
  <si>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</si>
  <si>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</si>
  <si>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</si>
  <si>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</si>
  <si>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</si>
  <si>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</si>
  <si>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</si>
  <si>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</si>
  <si>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</si>
  <si>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</si>
  <si>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</si>
  <si>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</si>
  <si>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</si>
  <si>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</si>
  <si>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</si>
  <si>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</si>
  <si>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</si>
  <si>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</si>
  <si>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</si>
  <si>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</si>
  <si>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</si>
  <si>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</si>
  <si>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</si>
  <si>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</si>
  <si>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</si>
  <si>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</si>
  <si>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</si>
  <si>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</si>
  <si>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</si>
  <si>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</si>
  <si>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</si>
  <si>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</si>
  <si>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</si>
  <si>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</si>
  <si>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</si>
  <si>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</si>
  <si>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</si>
  <si>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</si>
  <si>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</si>
  <si>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</si>
  <si>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</si>
  <si>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</si>
  <si>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</si>
  <si>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</si>
  <si>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</si>
  <si>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</si>
  <si>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</si>
  <si>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</si>
  <si>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</si>
  <si>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</si>
  <si>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</si>
  <si>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</si>
  <si>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</si>
  <si>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</si>
  <si>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</si>
  <si>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</si>
  <si>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</si>
  <si>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</si>
  <si>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</si>
  <si>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</si>
  <si>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</si>
  <si>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</si>
  <si>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</si>
  <si>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</si>
  <si>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</si>
  <si>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</si>
  <si>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</si>
  <si>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</si>
  <si>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</si>
  <si>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</si>
  <si>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</si>
  <si>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</si>
  <si>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</si>
  <si>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</si>
  <si>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</si>
  <si>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</si>
  <si>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</si>
  <si>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</si>
  <si>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</si>
  <si>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</si>
  <si>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</si>
  <si>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</si>
  <si>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</si>
  <si>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</si>
  <si>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</si>
  <si>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</si>
  <si>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</si>
  <si>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</si>
  <si>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</si>
  <si>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</si>
  <si>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</si>
  <si>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</si>
  <si>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</si>
  <si>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</si>
  <si>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</si>
  <si>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</si>
  <si>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</si>
  <si>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</si>
  <si>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</si>
  <si>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</si>
  <si>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</si>
  <si>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</si>
  <si>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</si>
  <si>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</si>
  <si>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</si>
  <si>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</si>
  <si>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</si>
  <si>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</si>
  <si>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</si>
  <si>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</si>
  <si>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</si>
  <si>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</si>
  <si>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</si>
  <si>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</si>
  <si>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</si>
  <si>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</si>
  <si>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</si>
  <si>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</si>
  <si>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</si>
  <si>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</si>
  <si>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</si>
  <si>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</si>
  <si>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</si>
  <si>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</si>
  <si>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</si>
  <si>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</si>
  <si>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</si>
  <si>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</si>
  <si>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</si>
  <si>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</si>
  <si>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</si>
  <si>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</si>
  <si>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</si>
  <si>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</si>
  <si>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</si>
  <si>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</si>
  <si>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</si>
  <si>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</si>
  <si>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</si>
  <si>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</si>
  <si>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</si>
  <si>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</si>
  <si>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</si>
  <si>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</si>
  <si>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</si>
  <si>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</si>
  <si>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</si>
  <si>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</si>
  <si>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</si>
  <si>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</si>
  <si>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</si>
  <si>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</si>
  <si>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</si>
  <si>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</si>
  <si>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</si>
  <si>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</si>
  <si>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</si>
  <si>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</si>
  <si>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</si>
  <si>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</si>
  <si>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</si>
  <si>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</si>
  <si>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</si>
  <si>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</si>
  <si>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</si>
  <si>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</si>
  <si>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</si>
  <si>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</si>
  <si>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</si>
  <si>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</si>
  <si>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</si>
  <si>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</si>
  <si>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</si>
  <si>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</si>
  <si>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</si>
  <si>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</si>
  <si>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</si>
  <si>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</si>
  <si>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</si>
  <si>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</si>
  <si>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</si>
  <si>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</si>
  <si>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</si>
  <si>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</si>
  <si>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</si>
  <si>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</si>
  <si>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</si>
  <si>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</si>
  <si>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</si>
  <si>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</si>
  <si>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</si>
  <si>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</si>
  <si>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</si>
  <si>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</si>
  <si>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</si>
  <si>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</si>
  <si>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</si>
  <si>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</si>
  <si>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</si>
  <si>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</si>
  <si>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</si>
  <si>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</si>
  <si>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</si>
  <si>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</si>
  <si>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</si>
  <si>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</si>
  <si>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</si>
  <si>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</si>
  <si>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</si>
  <si>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</si>
  <si>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</si>
  <si>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</si>
  <si>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</si>
  <si>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</si>
  <si>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</si>
  <si>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</si>
  <si>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</si>
  <si>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</si>
  <si>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</si>
  <si>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</si>
  <si>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</si>
  <si>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</si>
  <si>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</si>
  <si>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</si>
  <si>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</si>
  <si>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</si>
  <si>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</si>
  <si>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</si>
  <si>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</si>
  <si>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</si>
  <si>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</si>
  <si>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</si>
  <si>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</si>
  <si>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</si>
  <si>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</si>
  <si>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</si>
  <si>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</si>
  <si>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</si>
  <si>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</si>
  <si>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</si>
  <si>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</si>
  <si>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</si>
  <si>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</si>
  <si>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</si>
  <si>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</si>
  <si>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</si>
  <si>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</si>
  <si>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</si>
  <si>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</si>
  <si>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</si>
  <si>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</si>
  <si>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</si>
  <si>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</si>
  <si>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</si>
  <si>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</si>
  <si>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</si>
  <si>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</si>
  <si>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</si>
  <si>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</si>
  <si>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</si>
  <si>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</si>
  <si>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</si>
  <si>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</si>
  <si>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</si>
  <si>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</si>
  <si>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</si>
  <si>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</si>
  <si>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</si>
  <si>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</si>
  <si>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</si>
  <si>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</si>
  <si>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</si>
  <si>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</si>
  <si>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</si>
  <si>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</si>
  <si>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</si>
  <si>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</si>
  <si>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</si>
  <si>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</si>
  <si>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</si>
  <si>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</si>
  <si>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</si>
  <si>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</si>
  <si>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</si>
  <si>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</si>
  <si>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</si>
  <si>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</si>
  <si>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</si>
  <si>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</si>
  <si>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</si>
  <si>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</si>
  <si>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</si>
  <si>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</si>
  <si>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</si>
  <si>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</si>
  <si>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</si>
  <si>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</si>
  <si>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</si>
  <si>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</si>
  <si>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</si>
  <si>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</si>
  <si>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</si>
  <si>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</si>
  <si>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</si>
  <si>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</si>
  <si>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</si>
  <si>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</si>
  <si>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</si>
  <si>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</si>
  <si>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</si>
  <si>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</si>
  <si>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</si>
  <si>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</si>
  <si>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</si>
  <si>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</si>
  <si>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</si>
  <si>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</si>
  <si>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</si>
  <si>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</si>
  <si>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</si>
  <si>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</si>
  <si>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</si>
  <si>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</si>
  <si>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</si>
  <si>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</si>
  <si>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</si>
  <si>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</si>
  <si>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</si>
  <si>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</si>
  <si>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</si>
  <si>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</si>
  <si>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</si>
  <si>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</si>
  <si>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</si>
  <si>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</si>
  <si>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</si>
  <si>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</si>
  <si>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</si>
  <si>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</si>
  <si>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</si>
  <si>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</si>
  <si>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</si>
  <si>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</si>
  <si>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</si>
  <si>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</si>
  <si>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</si>
  <si>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</si>
  <si>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</si>
  <si>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</si>
  <si>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</si>
  <si>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</si>
  <si>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</si>
  <si>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</si>
  <si>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</si>
  <si>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</si>
  <si>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</si>
  <si>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</si>
  <si>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</si>
  <si>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</si>
  <si>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</si>
  <si>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</si>
  <si>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</si>
  <si>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</si>
  <si>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</si>
  <si>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</si>
  <si>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</si>
  <si>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</si>
  <si>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</si>
  <si>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</si>
  <si>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</si>
  <si>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</si>
  <si>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</si>
  <si>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</si>
  <si>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</si>
  <si>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</si>
  <si>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</si>
  <si>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</si>
  <si>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</si>
  <si>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</si>
  <si>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</si>
  <si>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</si>
  <si>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</si>
  <si>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</si>
  <si>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</si>
  <si>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</si>
  <si>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</si>
  <si>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</si>
  <si>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</si>
  <si>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</si>
  <si>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</si>
  <si>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</si>
  <si>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</si>
  <si>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</si>
  <si>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</si>
  <si>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</si>
  <si>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</si>
  <si>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</si>
  <si>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</si>
  <si>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</si>
  <si>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</si>
  <si>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</si>
  <si>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</si>
  <si>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</si>
  <si>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</si>
  <si>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</si>
  <si>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</si>
  <si>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</si>
  <si>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</si>
  <si>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</si>
  <si>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</si>
  <si>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</si>
  <si>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</si>
  <si>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</si>
  <si>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</si>
  <si>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</si>
  <si>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</si>
  <si>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</si>
  <si>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</si>
  <si>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</si>
  <si>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</si>
  <si>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</si>
  <si>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</si>
  <si>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</si>
  <si>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</si>
  <si>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</si>
  <si>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</si>
  <si>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</si>
  <si>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</si>
  <si>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</si>
  <si>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</si>
  <si>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</si>
  <si>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</si>
  <si>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</si>
  <si>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</si>
  <si>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</si>
  <si>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</si>
  <si>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</si>
  <si>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</si>
  <si>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</si>
  <si>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</si>
  <si>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</si>
  <si>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</si>
  <si>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</si>
  <si>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</si>
  <si>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</si>
  <si>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</si>
  <si>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</si>
  <si>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</si>
  <si>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</si>
  <si>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</si>
  <si>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</si>
  <si>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</si>
  <si>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</si>
  <si>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</si>
  <si>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</si>
  <si>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</si>
  <si>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</si>
  <si>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</si>
  <si>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</si>
  <si>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</si>
  <si>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</si>
  <si>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</si>
  <si>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</si>
  <si>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</si>
  <si>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</si>
  <si>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</si>
  <si>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</si>
  <si>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</si>
  <si>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</si>
  <si>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</si>
  <si>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</si>
  <si>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</si>
  <si>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</si>
  <si>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</si>
  <si>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</si>
  <si>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</si>
  <si>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</si>
  <si>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</si>
  <si>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</si>
  <si>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</si>
  <si>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</si>
  <si>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</si>
  <si>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</si>
  <si>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</si>
  <si>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</si>
  <si>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</si>
  <si>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</si>
  <si>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</si>
  <si>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</si>
  <si>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</si>
  <si>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</si>
  <si>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</si>
  <si>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</si>
  <si>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</si>
  <si>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</si>
  <si>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</si>
  <si>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</si>
  <si>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</si>
  <si>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</si>
  <si>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</si>
  <si>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</si>
  <si>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</si>
  <si>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</si>
  <si>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</si>
  <si>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</si>
  <si>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</si>
  <si>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</si>
  <si>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</si>
  <si>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</si>
  <si>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</si>
  <si>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</si>
  <si>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</si>
  <si>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</si>
  <si>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</si>
  <si>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</si>
  <si>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</si>
  <si>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</si>
  <si>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</si>
  <si>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</si>
  <si>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</si>
  <si>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</si>
  <si>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</si>
  <si>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</si>
  <si>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</si>
  <si>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</si>
  <si>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</si>
  <si>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</si>
  <si>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</si>
  <si>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</si>
  <si>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</si>
  <si>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</si>
  <si>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</si>
  <si>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</si>
  <si>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</si>
  <si>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</si>
  <si>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</si>
  <si>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</si>
  <si>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</si>
  <si>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</si>
  <si>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</si>
  <si>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</si>
  <si>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</si>
  <si>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</si>
  <si>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</si>
  <si>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</si>
  <si>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</si>
  <si>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</si>
  <si>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</si>
  <si>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</si>
  <si>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</si>
  <si>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</si>
  <si>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</si>
  <si>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</si>
  <si>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</si>
  <si>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</si>
  <si>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</si>
  <si>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</si>
  <si>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</si>
  <si>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</si>
  <si>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</si>
  <si>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</si>
  <si>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</si>
  <si>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</si>
  <si>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</si>
  <si>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</si>
  <si>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</si>
  <si>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</si>
  <si>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</si>
  <si>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</si>
  <si>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</si>
  <si>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</si>
  <si>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</si>
  <si>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</si>
  <si>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</si>
  <si>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</si>
  <si>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</si>
  <si>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</si>
  <si>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</si>
  <si>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</si>
  <si>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</si>
  <si>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</si>
  <si>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</si>
  <si>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</si>
  <si>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</si>
  <si>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</si>
  <si>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</si>
  <si>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</si>
  <si>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</si>
  <si>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</si>
  <si>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</si>
  <si>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</si>
  <si>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</si>
  <si>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</si>
  <si>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</si>
  <si>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</si>
  <si>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</si>
  <si>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</si>
  <si>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</si>
  <si>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</si>
  <si>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</si>
  <si>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</si>
  <si>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</si>
  <si>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</si>
  <si>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</si>
  <si>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</si>
  <si>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</si>
  <si>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</si>
  <si>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</si>
  <si>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</si>
  <si>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</si>
  <si>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</si>
  <si>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</si>
  <si>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</si>
  <si>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</si>
  <si>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</si>
  <si>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</si>
  <si>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</si>
  <si>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</si>
  <si>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</si>
  <si>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</si>
  <si>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</si>
  <si>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</si>
  <si>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</si>
  <si>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</si>
  <si>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</si>
  <si>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</si>
  <si>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</si>
  <si>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</si>
  <si>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</si>
  <si>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</si>
  <si>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</si>
  <si>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</si>
  <si>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</si>
  <si>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</si>
  <si>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</si>
  <si>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</si>
  <si>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</si>
  <si>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</si>
  <si>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</si>
  <si>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</si>
  <si>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</si>
  <si>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</si>
  <si>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</si>
  <si>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</si>
  <si>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</si>
  <si>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</si>
  <si>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</si>
  <si>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</si>
  <si>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</si>
  <si>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</si>
  <si>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</si>
  <si>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</si>
  <si>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</si>
  <si>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</si>
  <si>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</si>
  <si>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</si>
  <si>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</si>
  <si>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</si>
  <si>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</si>
  <si>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</si>
  <si>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</si>
  <si>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</si>
  <si>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</si>
  <si>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</si>
  <si>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</si>
  <si>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</si>
  <si>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</si>
  <si>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</si>
  <si>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</si>
  <si>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</si>
  <si>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</si>
  <si>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</si>
  <si>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</si>
  <si>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</si>
  <si>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</si>
  <si>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</si>
  <si>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</si>
  <si>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</si>
  <si>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</si>
  <si>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</si>
  <si>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</si>
  <si>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</si>
  <si>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</si>
  <si>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</si>
  <si>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</si>
  <si>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</si>
  <si>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</si>
  <si>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</si>
  <si>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</si>
  <si>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</si>
  <si>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</si>
  <si>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</si>
  <si>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</si>
  <si>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</si>
  <si>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</si>
  <si>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</si>
  <si>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</si>
  <si>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</si>
  <si>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</si>
  <si>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</si>
  <si>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</si>
  <si>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</si>
  <si>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</si>
  <si>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</si>
  <si>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</si>
  <si>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</si>
  <si>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</si>
  <si>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</si>
  <si>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</si>
  <si>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</si>
  <si>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</si>
  <si>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</si>
  <si>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</si>
  <si>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</si>
  <si>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</si>
  <si>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</si>
  <si>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</si>
  <si>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</si>
  <si>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</si>
  <si>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</si>
  <si>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</si>
  <si>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</si>
  <si>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</si>
  <si>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</si>
  <si>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</si>
  <si>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</si>
  <si>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</si>
  <si>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</si>
  <si>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</si>
  <si>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</si>
  <si>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</si>
  <si>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</si>
  <si>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</si>
  <si>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</si>
  <si>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</si>
  <si>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</si>
  <si>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</si>
  <si>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</si>
  <si>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</si>
  <si>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</si>
  <si>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</si>
  <si>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</si>
  <si>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</si>
  <si>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</si>
  <si>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</si>
  <si>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</si>
  <si>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</si>
  <si>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</si>
  <si>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</si>
  <si>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</si>
  <si>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</si>
  <si>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</si>
  <si>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</si>
  <si>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</si>
  <si>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</si>
  <si>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</si>
  <si>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</si>
  <si>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</si>
  <si>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</si>
  <si>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</si>
  <si>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</si>
  <si>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</si>
  <si>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</si>
  <si>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</si>
  <si>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</si>
  <si>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</si>
  <si>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</si>
  <si>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</si>
  <si>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</si>
  <si>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</si>
  <si>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</si>
  <si>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</si>
  <si>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</si>
  <si>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</si>
  <si>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</si>
  <si>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</si>
  <si>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</si>
  <si>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</si>
  <si>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</si>
  <si>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</si>
  <si>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</si>
  <si>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</si>
  <si>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</si>
  <si>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</si>
  <si>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</si>
  <si>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</si>
  <si>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</si>
  <si>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</si>
  <si>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</si>
  <si>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</si>
  <si>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</si>
  <si>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</si>
  <si>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</si>
  <si>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</si>
  <si>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</si>
  <si>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</si>
  <si>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</si>
  <si>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</si>
  <si>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</si>
  <si>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</si>
  <si>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</si>
  <si>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</si>
  <si>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</si>
  <si>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</si>
  <si>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</si>
  <si>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</si>
  <si>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</si>
  <si>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</si>
  <si>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</si>
  <si>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</si>
  <si>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</si>
  <si>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</si>
  <si>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</si>
  <si>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</si>
  <si>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</si>
  <si>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</si>
  <si>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</si>
  <si>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</si>
  <si>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</si>
  <si>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</si>
  <si>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</si>
  <si>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</si>
  <si>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</si>
  <si>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</si>
  <si>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</si>
  <si>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</si>
  <si>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</si>
  <si>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</si>
  <si>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</si>
  <si>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</si>
  <si>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</si>
  <si>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</si>
  <si>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</si>
  <si>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</si>
  <si>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</si>
  <si>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</si>
  <si>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</si>
  <si>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</si>
  <si>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</si>
  <si>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</si>
  <si>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</si>
  <si>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</si>
  <si>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</si>
  <si>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</si>
  <si>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</si>
  <si>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</si>
  <si>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</si>
  <si>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</si>
  <si>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</si>
  <si>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</si>
  <si>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</si>
  <si>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</si>
  <si>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</si>
  <si>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</si>
  <si>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</si>
  <si>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</si>
  <si>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</si>
  <si>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</si>
  <si>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</si>
  <si>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</si>
  <si>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</si>
  <si>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</si>
  <si>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</si>
  <si>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</si>
  <si>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</si>
  <si>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</si>
  <si>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</si>
  <si>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</si>
  <si>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</si>
  <si>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</si>
  <si>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</si>
  <si>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</si>
  <si>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</si>
  <si>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</si>
  <si>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</si>
  <si>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</si>
  <si>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</si>
  <si>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</si>
  <si>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</si>
  <si>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</si>
  <si>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</si>
  <si>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</si>
  <si>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</si>
  <si>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</si>
  <si>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</si>
  <si>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</si>
  <si>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</si>
  <si>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</si>
  <si>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</si>
  <si>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</si>
  <si>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</si>
  <si>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</si>
  <si>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</si>
  <si>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</si>
  <si>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</si>
  <si>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</si>
  <si>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</si>
  <si>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</si>
  <si>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</si>
  <si>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</si>
  <si>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</si>
  <si>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</si>
  <si>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</si>
  <si>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</si>
  <si>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</si>
  <si>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</si>
  <si>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</si>
  <si>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</si>
  <si>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</si>
  <si>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</si>
  <si>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</si>
  <si>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</si>
  <si>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</si>
  <si>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</si>
  <si>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</si>
  <si>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</si>
  <si>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</si>
  <si>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</si>
  <si>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</si>
  <si>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</si>
  <si>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</si>
  <si>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</si>
  <si>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</si>
  <si>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</si>
  <si>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</si>
  <si>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</si>
  <si>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</si>
  <si>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</si>
  <si>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</si>
  <si>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</si>
  <si>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</si>
  <si>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</si>
  <si>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</si>
  <si>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</si>
  <si>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</si>
  <si>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</si>
  <si>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</si>
  <si>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</si>
  <si>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</si>
  <si>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</si>
  <si>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</si>
  <si>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</si>
  <si>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</si>
  <si>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</si>
  <si>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</si>
  <si>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</si>
  <si>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</si>
  <si>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</si>
  <si>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</si>
  <si>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</si>
  <si>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</si>
  <si>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</si>
  <si>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</si>
  <si>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</si>
  <si>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</si>
  <si>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</si>
  <si>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</si>
  <si>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</si>
  <si>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</si>
  <si>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</si>
  <si>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</si>
  <si>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</si>
  <si>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</si>
  <si>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</si>
  <si>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</si>
  <si>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</si>
  <si>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</si>
  <si>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</si>
  <si>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</si>
  <si>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</si>
  <si>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</si>
  <si>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</si>
  <si>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</si>
  <si>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</si>
  <si>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</si>
  <si>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</si>
  <si>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</si>
  <si>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</si>
  <si>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</si>
  <si>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</si>
  <si>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</si>
  <si>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</si>
  <si>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</si>
  <si>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</si>
  <si>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</si>
  <si>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</si>
  <si>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</si>
  <si>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</si>
  <si>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</si>
  <si>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</si>
  <si>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</si>
  <si>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</si>
  <si>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</si>
  <si>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</si>
  <si>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</si>
  <si>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</si>
  <si>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</si>
  <si>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</si>
  <si>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</si>
  <si>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</si>
  <si>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</si>
  <si>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</si>
  <si>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</si>
  <si>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</si>
  <si>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</si>
  <si>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</si>
  <si>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</si>
  <si>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</si>
  <si>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</si>
  <si>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</si>
  <si>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</si>
  <si>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</si>
  <si>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</si>
  <si>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</si>
  <si>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</si>
  <si>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</si>
  <si>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</si>
  <si>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</si>
  <si>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</si>
  <si>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</si>
  <si>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</si>
  <si>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</si>
  <si>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</si>
  <si>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</si>
  <si>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</si>
  <si>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</si>
  <si>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</si>
  <si>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</si>
  <si>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</si>
  <si>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</si>
  <si>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</si>
  <si>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</si>
  <si>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</si>
  <si>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</si>
  <si>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</si>
  <si>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</si>
  <si>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</si>
  <si>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</si>
  <si>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</si>
  <si>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</si>
  <si>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</si>
  <si>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</si>
  <si>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</si>
  <si>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</si>
  <si>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</si>
  <si>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</si>
  <si>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</si>
  <si>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</si>
  <si>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</si>
  <si>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</si>
  <si>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</si>
  <si>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</si>
  <si>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</si>
  <si>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</si>
  <si>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</si>
  <si>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</si>
  <si>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</si>
  <si>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</si>
  <si>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</si>
  <si>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</si>
  <si>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</si>
  <si>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</si>
  <si>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</si>
  <si>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</si>
  <si>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</si>
  <si>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</si>
  <si>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</si>
  <si>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</si>
  <si>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</si>
  <si>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</si>
  <si>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</si>
  <si>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</si>
  <si>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</si>
  <si>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</si>
  <si>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</si>
  <si>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</si>
  <si>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</si>
  <si>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</si>
  <si>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</si>
  <si>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</si>
  <si>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</si>
  <si>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</si>
  <si>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</si>
  <si>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</si>
  <si>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</si>
  <si>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</si>
  <si>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</si>
  <si>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</si>
  <si>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</si>
  <si>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</si>
  <si>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</si>
  <si>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</si>
  <si>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</si>
  <si>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</si>
  <si>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</si>
  <si>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</si>
  <si>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</si>
  <si>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</si>
  <si>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</si>
  <si>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</si>
  <si>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</si>
  <si>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</si>
  <si>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</si>
  <si>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</si>
  <si>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</si>
  <si>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</si>
  <si>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</si>
  <si>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</si>
  <si>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</si>
  <si>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</si>
  <si>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</si>
  <si>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</si>
  <si>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</si>
  <si>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</si>
  <si>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</si>
  <si>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</si>
  <si>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</si>
  <si>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</si>
  <si>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</si>
  <si>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</si>
  <si>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</si>
  <si>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</si>
  <si>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</si>
  <si>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</si>
  <si>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</si>
  <si>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</si>
  <si>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</si>
  <si>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</si>
  <si>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</si>
  <si>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</si>
  <si>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</si>
  <si>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</si>
  <si>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</si>
  <si>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</si>
  <si>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</si>
  <si>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</si>
  <si>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</si>
  <si>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</si>
  <si>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</si>
  <si>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</si>
  <si>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</si>
  <si>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</si>
  <si>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</si>
  <si>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</si>
  <si>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</si>
  <si>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</si>
  <si>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</si>
  <si>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</si>
  <si>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</si>
  <si>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</si>
  <si>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</si>
  <si>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</si>
  <si>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</si>
  <si>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</si>
  <si>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</si>
  <si>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</si>
  <si>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</si>
  <si>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</si>
  <si>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</si>
  <si>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</si>
  <si>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</si>
  <si>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</si>
  <si>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</si>
  <si>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</si>
  <si>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</si>
  <si>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</si>
  <si>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</si>
  <si>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</si>
  <si>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</si>
  <si>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</si>
  <si>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</si>
  <si>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</si>
  <si>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</si>
  <si>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</si>
  <si>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</si>
  <si>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</si>
  <si>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</si>
  <si>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</si>
  <si>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</si>
  <si>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</si>
  <si>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</si>
  <si>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</si>
  <si>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</si>
  <si>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</si>
  <si>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</si>
  <si>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</si>
  <si>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</si>
  <si>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</si>
  <si>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</si>
  <si>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</si>
  <si>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</si>
  <si>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</si>
  <si>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</si>
  <si>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</si>
  <si>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</si>
  <si>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</si>
  <si>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</si>
  <si>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</si>
  <si>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</si>
  <si>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</si>
  <si>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</si>
  <si>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</si>
  <si>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</si>
  <si>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</si>
  <si>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</si>
  <si>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</si>
  <si>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</si>
  <si>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</si>
  <si>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</si>
  <si>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</si>
  <si>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</si>
  <si>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</si>
  <si>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</si>
  <si>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</si>
  <si>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</si>
  <si>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</si>
  <si>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</si>
  <si>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</si>
  <si>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</si>
  <si>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</si>
  <si>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</si>
  <si>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</si>
  <si>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</si>
  <si>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</si>
  <si>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</si>
  <si>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</si>
  <si>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</si>
  <si>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</si>
  <si>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</si>
  <si>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</si>
  <si>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</si>
  <si>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</si>
  <si>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</si>
  <si>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</si>
  <si>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</si>
  <si>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</si>
  <si>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</si>
  <si>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</si>
  <si>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</si>
  <si>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</si>
  <si>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</si>
  <si>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</si>
  <si>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</si>
  <si>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</si>
  <si>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</si>
  <si>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</si>
  <si>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</si>
  <si>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</si>
  <si>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</si>
  <si>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</si>
  <si>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</si>
  <si>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</si>
  <si>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</si>
  <si>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</si>
  <si>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</si>
  <si>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</si>
  <si>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</si>
  <si>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</si>
  <si>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</si>
  <si>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</si>
  <si>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</si>
  <si>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</si>
  <si>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</si>
  <si>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</si>
  <si>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</si>
  <si>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</si>
  <si>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</si>
  <si>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</si>
  <si>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</si>
  <si>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</si>
  <si>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</si>
  <si>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</si>
  <si>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</si>
  <si>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</si>
  <si>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</si>
  <si>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</si>
  <si>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</si>
  <si>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</si>
  <si>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</si>
  <si>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</si>
  <si>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</si>
  <si>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</si>
  <si>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</si>
  <si>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</si>
  <si>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</si>
  <si>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</si>
  <si>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</si>
  <si>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</si>
  <si>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</si>
  <si>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</si>
  <si>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</si>
  <si>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</si>
  <si>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</si>
  <si>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</si>
  <si>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</si>
  <si>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</si>
  <si>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</si>
  <si>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</si>
  <si>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</si>
  <si>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</si>
  <si>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</si>
  <si>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</si>
  <si>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</si>
  <si>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</si>
  <si>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</si>
  <si>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</si>
  <si>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</si>
  <si>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</si>
  <si>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</si>
  <si>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</si>
  <si>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</si>
  <si>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</si>
  <si>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</si>
  <si>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</si>
  <si>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</si>
  <si>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</si>
  <si>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</si>
  <si>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</si>
  <si>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</si>
  <si>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</si>
  <si>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</si>
  <si>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</si>
  <si>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</si>
  <si>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</si>
  <si>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</si>
  <si>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</si>
  <si>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</si>
  <si>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</si>
  <si>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</si>
  <si>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</si>
  <si>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</si>
  <si>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</si>
  <si>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</si>
  <si>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</si>
  <si>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</si>
  <si>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</si>
  <si>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</si>
  <si>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</si>
  <si>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</si>
  <si>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</si>
  <si>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</si>
  <si>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</si>
  <si>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</si>
  <si>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</si>
  <si>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</si>
  <si>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</si>
  <si>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</si>
  <si>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</si>
  <si>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</si>
  <si>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</si>
  <si>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</si>
  <si>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</si>
  <si>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</si>
  <si>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</si>
  <si>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</si>
  <si>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</si>
  <si>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</si>
  <si>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</si>
  <si>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</si>
  <si>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</si>
  <si>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</si>
  <si>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</si>
  <si>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</si>
  <si>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</si>
  <si>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</si>
  <si>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</si>
  <si>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</si>
  <si>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</si>
  <si>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</si>
  <si>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</si>
  <si>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</si>
  <si>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</si>
  <si>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</si>
  <si>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</si>
  <si>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</si>
  <si>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</si>
  <si>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</si>
  <si>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</si>
  <si>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</si>
  <si>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</si>
  <si>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</si>
  <si>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</si>
  <si>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</si>
  <si>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</si>
  <si>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</si>
  <si>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</si>
  <si>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</si>
  <si>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</si>
  <si>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</si>
  <si>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</si>
  <si>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</si>
  <si>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</si>
  <si>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</si>
  <si>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</si>
  <si>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</si>
  <si>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</si>
  <si>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</si>
  <si>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</si>
  <si>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</si>
  <si>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</si>
  <si>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</si>
  <si>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</si>
  <si>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</si>
  <si>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</si>
  <si>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</si>
  <si>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</si>
  <si>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</si>
  <si>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</si>
  <si>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</si>
  <si>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</si>
  <si>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</si>
  <si>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</si>
  <si>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</si>
  <si>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</si>
  <si>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</si>
  <si>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</si>
  <si>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</si>
  <si>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</si>
  <si>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</si>
  <si>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</si>
  <si>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</si>
  <si>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</si>
  <si>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</si>
  <si>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</si>
  <si>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</si>
  <si>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</si>
  <si>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</si>
  <si>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</si>
  <si>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</si>
  <si>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</si>
  <si>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</si>
  <si>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</si>
  <si>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</si>
  <si>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</si>
  <si>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</si>
  <si>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</si>
  <si>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</si>
  <si>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</si>
  <si>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</si>
  <si>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</si>
  <si>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</si>
  <si>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</si>
  <si>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</si>
  <si>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</si>
  <si>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</si>
  <si>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</si>
  <si>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</si>
  <si>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</si>
  <si>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</si>
  <si>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</si>
  <si>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</si>
  <si>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</si>
  <si>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</si>
  <si>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</si>
  <si>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</si>
  <si>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</si>
  <si>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</si>
  <si>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</si>
  <si>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</si>
  <si>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</si>
  <si>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</si>
  <si>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</si>
  <si>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</si>
  <si>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</si>
  <si>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</si>
  <si>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</si>
  <si>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</si>
  <si>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</si>
  <si>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</si>
  <si>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</si>
  <si>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</si>
  <si>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</si>
  <si>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</si>
  <si>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</si>
  <si>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</si>
  <si>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</si>
  <si>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</si>
  <si>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</si>
  <si>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</si>
  <si>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</si>
  <si>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</si>
  <si>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</si>
  <si>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</si>
  <si>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</si>
  <si>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</si>
  <si>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</si>
  <si>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</si>
  <si>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</si>
  <si>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</si>
  <si>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</si>
  <si>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</si>
  <si>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</si>
  <si>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</si>
  <si>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</si>
  <si>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</si>
  <si>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</si>
  <si>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</si>
  <si>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</si>
  <si>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</si>
  <si>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</si>
  <si>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</si>
  <si>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</si>
  <si>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</si>
  <si>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</si>
  <si>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</si>
  <si>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</si>
  <si>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</si>
  <si>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</si>
  <si>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</si>
  <si>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</si>
  <si>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</si>
  <si>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</si>
  <si>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</si>
  <si>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</si>
  <si>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</si>
  <si>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</si>
  <si>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</si>
  <si>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</si>
  <si>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</si>
  <si>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</si>
  <si>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</si>
  <si>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</si>
  <si>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</si>
  <si>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</si>
  <si>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</si>
  <si>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</si>
  <si>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</si>
  <si>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</si>
  <si>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</si>
  <si>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</si>
  <si>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</si>
  <si>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</si>
  <si>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</si>
  <si>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</si>
  <si>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</si>
  <si>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</si>
  <si>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</si>
  <si>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</si>
  <si>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</si>
  <si>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</si>
  <si>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</si>
  <si>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</si>
  <si>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</si>
  <si>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</si>
  <si>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</si>
  <si>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</si>
  <si>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</si>
  <si>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</si>
  <si>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</si>
  <si>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</si>
  <si>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</si>
  <si>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</si>
  <si>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</si>
  <si>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</si>
  <si>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</si>
  <si>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</si>
  <si>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</si>
  <si>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</si>
  <si>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</si>
  <si>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</si>
  <si>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</si>
  <si>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</si>
  <si>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</si>
  <si>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</si>
  <si>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</si>
  <si>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</si>
  <si>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</si>
  <si>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</si>
  <si>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</si>
  <si>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</si>
  <si>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</si>
  <si>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</si>
  <si>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</si>
  <si>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</si>
  <si>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</si>
  <si>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</si>
  <si>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</si>
  <si>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</si>
  <si>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</si>
  <si>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</si>
  <si>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</si>
  <si>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</si>
  <si>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</si>
  <si>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</si>
  <si>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</si>
  <si>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</si>
  <si>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</si>
  <si>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</si>
  <si>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</si>
  <si>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</si>
  <si>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</si>
  <si>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</si>
  <si>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</si>
  <si>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</si>
  <si>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</si>
  <si>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</si>
  <si>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</si>
  <si>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</si>
  <si>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</si>
  <si>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</si>
  <si>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</si>
  <si>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</si>
  <si>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</si>
  <si>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</si>
  <si>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</si>
  <si>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</si>
  <si>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</si>
  <si>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</si>
  <si>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</si>
  <si>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</si>
  <si>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</si>
  <si>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</si>
  <si>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</si>
  <si>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</si>
  <si>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</si>
  <si>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</si>
  <si>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</si>
  <si>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</si>
  <si>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</si>
  <si>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</si>
  <si>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</si>
  <si>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</si>
  <si>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</si>
  <si>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</si>
  <si>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</si>
  <si>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</si>
  <si>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</si>
  <si>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</si>
  <si>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</si>
  <si>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</si>
  <si>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</si>
  <si>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</si>
  <si>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</si>
  <si>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</si>
  <si>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</si>
  <si>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</si>
  <si>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</si>
  <si>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</si>
  <si>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</si>
  <si>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</si>
  <si>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</si>
  <si>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</si>
  <si>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</si>
  <si>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</si>
  <si>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</si>
  <si>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</si>
  <si>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</si>
  <si>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</si>
  <si>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</si>
  <si>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</si>
  <si>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</si>
  <si>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</si>
  <si>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</si>
  <si>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</si>
  <si>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</si>
  <si>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</si>
  <si>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</si>
  <si>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</si>
  <si>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</si>
  <si>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</si>
  <si>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</si>
  <si>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</si>
  <si>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</si>
  <si>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</si>
  <si>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</si>
  <si>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</si>
  <si>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</si>
  <si>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</si>
  <si>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</si>
  <si>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</si>
  <si>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</si>
  <si>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</si>
  <si>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</si>
  <si>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</si>
  <si>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</si>
  <si>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</si>
  <si>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</si>
  <si>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</si>
  <si>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</si>
  <si>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</si>
  <si>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</si>
  <si>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</si>
  <si>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</si>
  <si>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</si>
  <si>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</si>
  <si>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</si>
  <si>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</si>
  <si>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</si>
  <si>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</si>
  <si>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</si>
  <si>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</si>
  <si>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</si>
  <si>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</si>
  <si>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</si>
  <si>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</si>
  <si>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</si>
  <si>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</si>
  <si>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</si>
  <si>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</si>
  <si>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</si>
  <si>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</si>
  <si>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</si>
  <si>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</si>
  <si>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</si>
  <si>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</si>
  <si>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</si>
  <si>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</si>
  <si>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</si>
  <si>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</si>
  <si>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</si>
  <si>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</si>
  <si>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</si>
  <si>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</si>
  <si>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</si>
  <si>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</si>
  <si>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</si>
  <si>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</si>
  <si>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</si>
  <si>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</si>
  <si>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</si>
  <si>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</si>
  <si>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</si>
  <si>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</si>
  <si>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</si>
  <si>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</si>
  <si>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</si>
  <si>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</si>
  <si>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</si>
  <si>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</si>
  <si>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</si>
  <si>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</si>
  <si>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</si>
  <si>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</si>
  <si>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</si>
  <si>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</si>
  <si>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</si>
  <si>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</si>
  <si>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</si>
  <si>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</si>
  <si>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</si>
  <si>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</si>
  <si>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</si>
  <si>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</si>
  <si>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</si>
  <si>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</si>
  <si>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</si>
  <si>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</si>
  <si>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</si>
  <si>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</si>
  <si>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</si>
  <si>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</si>
  <si>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</si>
  <si>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</si>
  <si>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</si>
  <si>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</si>
  <si>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</si>
  <si>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</si>
  <si>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</si>
  <si>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</si>
  <si>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</si>
  <si>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</si>
  <si>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</si>
  <si>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</si>
  <si>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</si>
  <si>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</si>
  <si>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</si>
  <si>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</si>
  <si>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</si>
  <si>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</si>
  <si>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</si>
  <si>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</si>
  <si>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</si>
  <si>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</si>
  <si>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</si>
  <si>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</si>
  <si>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</si>
  <si>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</si>
  <si>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</si>
  <si>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</si>
  <si>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</si>
  <si>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</si>
  <si>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</si>
  <si>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</si>
  <si>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</si>
  <si>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</si>
  <si>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</si>
  <si>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</si>
  <si>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</si>
  <si>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</si>
  <si>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</si>
  <si>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</si>
  <si>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</si>
  <si>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</si>
  <si>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</si>
  <si>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</si>
  <si>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</si>
  <si>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</si>
  <si>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</si>
  <si>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</si>
  <si>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</si>
  <si>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</si>
  <si>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</si>
  <si>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</si>
  <si>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</si>
  <si>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</si>
  <si>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</si>
  <si>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</si>
  <si>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</si>
  <si>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</si>
  <si>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</si>
  <si>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</si>
  <si>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</si>
  <si>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</si>
  <si>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</si>
  <si>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</si>
  <si>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</si>
  <si>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</si>
  <si>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</si>
  <si>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</si>
  <si>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</si>
  <si>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</si>
  <si>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</si>
  <si>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</si>
  <si>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</si>
  <si>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</si>
  <si>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</si>
  <si>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</si>
  <si>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</si>
  <si>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</si>
  <si>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</si>
  <si>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</si>
  <si>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</si>
  <si>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</si>
  <si>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</si>
  <si>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</si>
  <si>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</si>
  <si>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</si>
  <si>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</si>
  <si>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</si>
  <si>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</si>
  <si>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</si>
  <si>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</si>
  <si>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</si>
  <si>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</si>
  <si>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</si>
  <si>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</si>
  <si>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</si>
  <si>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</si>
  <si>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</si>
  <si>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</si>
  <si>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</si>
  <si>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</si>
  <si>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</si>
  <si>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</si>
  <si>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</si>
  <si>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</si>
  <si>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</si>
  <si>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</si>
  <si>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</si>
  <si>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</si>
  <si>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</si>
  <si>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</si>
  <si>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</si>
  <si>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</si>
  <si>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</si>
  <si>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</si>
  <si>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</si>
  <si>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</si>
  <si>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</si>
  <si>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</si>
  <si>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</si>
  <si>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</si>
  <si>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</si>
  <si>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</si>
  <si>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</si>
  <si>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</si>
  <si>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</si>
  <si>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</si>
  <si>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</si>
  <si>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</si>
  <si>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</si>
  <si>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</si>
  <si>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</si>
  <si>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</si>
  <si>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</si>
  <si>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</si>
  <si>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</si>
  <si>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</si>
  <si>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</si>
  <si>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</si>
  <si>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</si>
  <si>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</si>
  <si>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</si>
  <si>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</si>
  <si>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</si>
  <si>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</si>
  <si>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</si>
  <si>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</si>
  <si>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</si>
  <si>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</si>
  <si>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</si>
  <si>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</si>
  <si>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</si>
  <si>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</si>
  <si>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</si>
  <si>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</si>
  <si>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</si>
  <si>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</si>
  <si>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</si>
  <si>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</si>
  <si>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</si>
  <si>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</si>
  <si>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</si>
  <si>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</si>
  <si>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</si>
  <si>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</si>
  <si>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</si>
  <si>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</si>
  <si>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</si>
  <si>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</si>
  <si>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</si>
  <si>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</si>
  <si>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</si>
  <si>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</si>
  <si>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</si>
  <si>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</si>
  <si>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</si>
  <si>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</si>
  <si>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</si>
  <si>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</si>
  <si>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</si>
  <si>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</si>
  <si>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</si>
  <si>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</si>
  <si>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</si>
  <si>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</si>
  <si>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</si>
  <si>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</si>
  <si>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</si>
  <si>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</si>
  <si>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</si>
  <si>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</si>
  <si>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</si>
  <si>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</si>
  <si>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</si>
  <si>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</si>
  <si>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</si>
  <si>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</si>
  <si>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</si>
  <si>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</si>
  <si>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</si>
  <si>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</si>
  <si>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</si>
  <si>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</si>
  <si>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</si>
  <si>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</si>
  <si>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</si>
  <si>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</si>
  <si>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</si>
  <si>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</si>
  <si>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</si>
  <si>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</si>
  <si>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</si>
  <si>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</si>
  <si>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</si>
  <si>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</si>
  <si>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</si>
  <si>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</si>
  <si>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</si>
  <si>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</si>
  <si>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</si>
  <si>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</si>
  <si>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</si>
  <si>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</si>
  <si>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</si>
  <si>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</si>
  <si>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</si>
  <si>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</si>
  <si>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</si>
  <si>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</si>
  <si>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</si>
  <si>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</si>
  <si>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</si>
  <si>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</si>
  <si>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</si>
  <si>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</si>
  <si>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</si>
  <si>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</si>
  <si>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</si>
  <si>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</si>
  <si>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</si>
  <si>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</si>
  <si>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</si>
  <si>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</si>
  <si>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</si>
  <si>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</si>
  <si>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</si>
  <si>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</si>
  <si>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</si>
  <si>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</si>
  <si>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</si>
  <si>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</si>
  <si>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</si>
  <si>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</si>
  <si>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</si>
  <si>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</si>
  <si>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</si>
  <si>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</si>
  <si>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</si>
  <si>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</si>
  <si>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</si>
  <si>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</si>
  <si>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</si>
  <si>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</si>
  <si>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</si>
  <si>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</si>
  <si>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</si>
  <si>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</si>
  <si>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</si>
  <si>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</si>
  <si>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</si>
  <si>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</si>
  <si>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</si>
  <si>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</si>
  <si>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</si>
  <si>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</si>
  <si>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</si>
  <si>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</si>
  <si>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</si>
  <si>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</si>
  <si>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</si>
  <si>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</si>
  <si>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</si>
  <si>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</si>
  <si>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</si>
  <si>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</si>
  <si>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</si>
  <si>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</si>
  <si>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</si>
  <si>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</si>
  <si>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</si>
  <si>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</si>
  <si>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</si>
  <si>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</si>
  <si>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</si>
  <si>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</si>
  <si>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</si>
  <si>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</si>
  <si>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</si>
  <si>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</si>
  <si>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</si>
  <si>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</si>
  <si>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</si>
  <si>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</si>
  <si>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</si>
  <si>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</si>
  <si>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</si>
  <si>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</si>
  <si>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</si>
  <si>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</si>
  <si>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</si>
  <si>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</si>
  <si>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</si>
  <si>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</si>
  <si>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</si>
  <si>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</si>
  <si>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</si>
  <si>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</si>
  <si>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</si>
  <si>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</si>
  <si>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</si>
  <si>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</si>
  <si>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</si>
  <si>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</si>
  <si>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</si>
  <si>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</si>
  <si>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</si>
  <si>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</si>
  <si>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</si>
  <si>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</si>
  <si>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</si>
  <si>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</si>
  <si>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</si>
  <si>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</si>
  <si>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</si>
  <si>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</si>
  <si>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</si>
  <si>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</si>
  <si>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</si>
  <si>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</si>
  <si>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</si>
  <si>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</si>
  <si>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</si>
  <si>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</si>
  <si>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</si>
  <si>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</si>
  <si>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</si>
  <si>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</si>
  <si>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</si>
  <si>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</si>
  <si>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</si>
  <si>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</si>
  <si>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</si>
  <si>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</si>
  <si>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</si>
  <si>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</si>
  <si>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</si>
  <si>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</si>
  <si>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</si>
  <si>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</si>
  <si>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</si>
  <si>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</si>
  <si>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</si>
  <si>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</si>
  <si>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</si>
  <si>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</si>
  <si>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</si>
  <si>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</si>
  <si>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</si>
  <si>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</si>
  <si>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</si>
  <si>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</si>
  <si>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</si>
  <si>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</si>
  <si>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</si>
  <si>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</si>
  <si>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</si>
  <si>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</si>
  <si>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</si>
  <si>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</si>
  <si>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</si>
  <si>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</si>
  <si>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</si>
  <si>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</si>
  <si>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</si>
  <si>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</si>
  <si>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</si>
  <si>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</si>
  <si>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</si>
  <si>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</si>
  <si>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</si>
  <si>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</si>
  <si>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</si>
  <si>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</si>
  <si>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</si>
  <si>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</si>
  <si>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</si>
  <si>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</si>
  <si>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</si>
  <si>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</si>
  <si>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</si>
  <si>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</si>
  <si>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</si>
  <si>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</si>
  <si>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</si>
  <si>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</si>
  <si>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</si>
  <si>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</si>
  <si>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</si>
  <si>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</si>
  <si>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</si>
  <si>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</si>
  <si>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</si>
  <si>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</si>
  <si>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</si>
  <si>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</si>
  <si>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</si>
  <si>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</si>
  <si>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</si>
  <si>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</si>
  <si>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</si>
  <si>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</si>
  <si>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</si>
  <si>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</si>
  <si>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</si>
  <si>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</si>
  <si>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</si>
  <si>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</si>
  <si>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</si>
  <si>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</si>
  <si>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</si>
  <si>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</si>
  <si>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</si>
  <si>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</si>
  <si>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</si>
  <si>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</si>
  <si>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</si>
  <si>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</si>
  <si>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</si>
  <si>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</si>
  <si>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</si>
  <si>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</si>
  <si>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</si>
  <si>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</si>
  <si>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</si>
  <si>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</si>
  <si>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</si>
  <si>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</si>
  <si>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</si>
  <si>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</si>
  <si>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</si>
  <si>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</si>
  <si>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</si>
  <si>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</si>
  <si>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</si>
  <si>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</si>
  <si>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</si>
  <si>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</si>
  <si>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</si>
  <si>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</si>
  <si>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</si>
  <si>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</si>
  <si>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</si>
  <si>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</si>
  <si>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</si>
  <si>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</si>
  <si>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</si>
  <si>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</si>
  <si>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</si>
  <si>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</si>
  <si>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</si>
  <si>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</si>
  <si>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</si>
  <si>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</si>
  <si>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</si>
  <si>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</si>
  <si>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</si>
  <si>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</si>
  <si>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</si>
  <si>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</si>
  <si>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</si>
  <si>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</si>
  <si>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</si>
  <si>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</si>
  <si>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</si>
  <si>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</si>
  <si>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</si>
  <si>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</si>
  <si>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</si>
  <si>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</si>
  <si>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</si>
  <si>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</si>
  <si>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</si>
  <si>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</si>
  <si>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</si>
  <si>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</si>
  <si>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</si>
  <si>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</si>
  <si>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</si>
  <si>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</si>
  <si>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</si>
  <si>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PCM-20251106-00001247</t>
  </si>
  <si>
    <t xml:space="preserve">Sceco Cut in Area and Team save HUB Site </t>
  </si>
  <si>
    <t>PCM-20251106-00001276</t>
  </si>
  <si>
    <t>No pcm</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</si>
  <si>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</si>
  <si>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</si>
  <si>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</si>
  <si>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</si>
  <si>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</si>
  <si>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</si>
  <si>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</si>
  <si>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PCM-20251106-00001322</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</si>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</sst>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9" totalsRowShown="0" headerRowDxfId="141" dataDxfId="140" headerRowBorderDxfId="138" tableBorderDxfId="139" totalsRowBorderDxfId="137">
  <autoFilter ref="A1:CJ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32" dataDxfId="31" headerRowBorderDxfId="29" tableBorderDxfId="30" totalsRowBorderDxfId="28">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6" totalsRowShown="0" headerRowDxfId="15" dataDxfId="14" headerRowBorderDxfId="12" tableBorderDxfId="13">
  <autoFilter ref="A1:L2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304.69399097222049</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45967.642416782408</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45967.642416782408</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45967.642416782408</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45967.642416782408</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45967.642416782408</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45967.642416782408</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45967.642416782408</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45967.642416782408</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45967.642416782408</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45967.642416782408</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45967.642416782408</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45967.642416782408</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45967.642416782408</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45967.642416782408</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45967.642416782408</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45967.642416782408</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45967.642416782408</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45967.642416782408</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45967.642416782408</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45967.642416782408</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45967.642416782408</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45967.642416782408</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45967.642416782408</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45967.642416782408</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45967.642416782408</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45967.642416782408</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45967.642416782408</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45967.642416782408</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45967.642416782408</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45967.642416782408</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45967.642416782408</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45967.642416782408</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45967.642416782408</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45967.642416782408</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45967.642416782408</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45967.642416782408</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45967.642416782408</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45967.642416782408</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45967.642416782408</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45967.642416782408</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45967.642416782408</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45967.642416782408</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45967.642416782408</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45967.642416782408</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45967.642416782408</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45967.642416782408</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45967.642416782408</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45967.642416782408</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45967.642416782408</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45967.642416782408</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45967.642416782408</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45967.642416782408</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45967.642416782408</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45967.642416782408</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45967.642416782408</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45967.642416782408</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45967.642416782408</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45967.642416782408</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45967.642416782408</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45967.642416782408</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45967.642416782408</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45967.642416782408</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45967.642416782408</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45967.642416782408</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45967.642416782408</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45967.642416782408</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45967.642416782408</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45967.642416782408</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45967.642416782408</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45967.642416782408</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45967.642416782408</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45967.642416782408</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45967.642416782408</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45967.642416782408</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45967.642416782408</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45967.642416782408</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45967.642416782408</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45967.642416782408</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45967.642416782408</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45967.642416782408</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45967.642416782408</v>
      </c>
      <c r="H83" s="125"/>
      <c r="I83" s="123" t="str">
        <f>IFERROR(VLOOKUP(D83,DB!A:F,6,0),"")</f>
        <v/>
      </c>
      <c r="J83" s="123" t="str">
        <f>IFERROR(VLOOKUP(D83,DB!A:G,7,0),"")</f>
        <v/>
      </c>
      <c r="K83" s="127"/>
      <c r="L83" s="128" t="str">
        <f>IFERROR(VLOOKUP(D83,DB!A:I,9,0),"")</f>
        <v/>
      </c>
    </row>
    <row r="84" spans="1:12" ht="15" customHeight="1">
      <c r="A84" s="131"/>
      <c r="B84" s="132" t="str">
        <f>IFERROR(VLOOKUP(D84,DB!A:K,11,0),"")</f>
        <v/>
      </c>
      <c r="C84" s="132"/>
      <c r="D84" s="132"/>
      <c r="E84" s="133"/>
      <c r="F84" s="134"/>
      <c r="G84" s="135">
        <f ca="1">IFERROR(NOW()-F84,"")</f>
        <v>45967.642416782408</v>
      </c>
      <c r="H84" s="134"/>
      <c r="I84" s="132" t="str">
        <f>IFERROR(VLOOKUP(D84,DB!A:F,6,0),"")</f>
        <v/>
      </c>
      <c r="J84" s="132" t="str">
        <f>IFERROR(VLOOKUP(D84,DB!A:G,7,0),"")</f>
        <v/>
      </c>
      <c r="K84" s="136"/>
      <c r="L84" s="137" t="str">
        <f>IFERROR(VLOOKUP(D84,DB!A:I,9,0),"")</f>
        <v/>
      </c>
    </row>
  </sheetData>
  <customSheetViews>
    <customSheetView guid="{F6042A99-DD27-4453-835D-0834D95730CC}" filter="1" showAutoFilter="1">
      <pageMargins left="0" right="0" top="0" bottom="0" header="0" footer="0"/>
      <autoFilter ref="B1:M1" xr:uid="{DC8526A0-673D-4467-87FB-0E7C0691D147}"/>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9"/>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142.64257893518516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0.15671076389116934</v>
      </c>
      <c r="H4" s="161">
        <v>45967.486527777779</v>
      </c>
      <c r="I4" s="18" t="str">
        <f>IFERROR(VLOOKUP(D4,DB!A:F,6,0),"")</f>
        <v>Generator-DG</v>
      </c>
      <c r="J4" s="18" t="str">
        <f>IFERROR(VLOOKUP(D4,DB!A:G,7,0),"")</f>
        <v>Weak</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45967.642416782408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45967.642416782408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45967.642416782408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45967.642416782408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45967.642416782408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45967.642416782408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45967.642416782408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45967.642416782408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45967.642416782408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45967.642416782408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45967.642416782408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45967.642416782408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45967.642416782408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45967.642416782408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45967.642416782408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45967.642416782408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45967.642416782408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45967.642416782408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45967.642416782408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45967.642416782408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45967.642416782408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45967.642416782408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45967.642416782408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45967.642416782408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45967.642416782408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45967.642416782408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45967.642416782408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45967.642416782408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45967.642416782408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45967.642416782408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45967.642416782408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45967.642416782408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45967.642416782408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45967.642416782408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45967.642416782408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45967.642416782408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45967.642416782408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45967.642416782408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45967.642416782408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45967.642416782408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45967.642416782408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45967.642416782408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45967.642416782408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45967.642416782408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45967.642416782408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45967.642416782408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45967.642416782408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45967.642416782408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45967.642416782408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45967.642416782408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45967.642416782408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45967.642416782408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45967.642416782408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45967.642416782408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45967.642416782408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45967.642416782408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45967.642416782408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45967.642416782408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45967.642416782408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45967.642416782408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45967.642416782408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45967.642416782408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45967.642416782408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45967.642416782408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45967.642416782408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45967.642416782408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45967.642416782408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45967.642416782408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45967.642416782408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45967.642416782408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45967.642416782408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45967.642416782408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45967.642416782408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45967.642416782408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45967.642416782408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45967.642416782408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45967.642416782408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45967.642416782408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45967.642416782408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45967.642416782408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45967.642416782408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45967.642416782408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45967.642416782408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45967.642416782408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47"/>
      <c r="B89" s="148" t="str">
        <f>IFERROR(VLOOKUP(D89,DB!A:K,11,0),"")</f>
        <v/>
      </c>
      <c r="C89" s="148"/>
      <c r="D89" s="148"/>
      <c r="E89" s="149"/>
      <c r="F89" s="150"/>
      <c r="G89" s="151">
        <f ca="1">IFERROR(NOW()-F89,"-")</f>
        <v>45967.642416782408</v>
      </c>
      <c r="H89" s="150"/>
      <c r="I89" s="148" t="str">
        <f>IFERROR(VLOOKUP(D89,DB!A:F,6,0),"")</f>
        <v/>
      </c>
      <c r="J89" s="148" t="str">
        <f>IFERROR(VLOOKUP(D89,DB!A:G,7,0),"")</f>
        <v/>
      </c>
      <c r="K89" s="152"/>
      <c r="L89" s="148" t="str">
        <f>IFERROR(VLOOKUP(D89,DB!A:I,9,0),"")</f>
        <v/>
      </c>
      <c r="M89" s="148"/>
      <c r="N89" s="148"/>
      <c r="O89" s="148"/>
      <c r="P89" s="148"/>
      <c r="Q89" s="148"/>
      <c r="R89" s="148"/>
      <c r="S89" s="148"/>
      <c r="T89" s="148"/>
      <c r="U89" s="148"/>
      <c r="V89" s="148"/>
      <c r="W89" s="148"/>
      <c r="X89" s="148"/>
      <c r="Y89" s="148"/>
      <c r="Z89" s="148"/>
      <c r="AA89" s="148"/>
      <c r="AB89" s="148"/>
      <c r="AC89" s="148"/>
      <c r="AD89" s="148"/>
      <c r="AE89" s="148"/>
      <c r="AF89" s="148"/>
      <c r="AG89" s="148"/>
      <c r="AH89" s="148"/>
      <c r="AI89" s="148"/>
      <c r="AJ89" s="148"/>
      <c r="AK89" s="148"/>
      <c r="AL89" s="148"/>
      <c r="AM89" s="148"/>
      <c r="AN89" s="148"/>
      <c r="AO89" s="148"/>
      <c r="AP89" s="148"/>
      <c r="AQ89" s="148"/>
      <c r="AR89" s="148"/>
      <c r="AS89" s="148"/>
      <c r="AT89" s="148"/>
      <c r="AU89" s="148"/>
      <c r="AV89" s="148"/>
      <c r="AW89" s="148"/>
      <c r="AX89" s="148"/>
      <c r="AY89" s="148"/>
      <c r="AZ89" s="148"/>
      <c r="BA89" s="148"/>
      <c r="BB89" s="148"/>
      <c r="BC89" s="148"/>
      <c r="BD89" s="148"/>
      <c r="BE89" s="148"/>
      <c r="BF89" s="148"/>
      <c r="BG89" s="148"/>
      <c r="BH89" s="148"/>
      <c r="BI89" s="148"/>
      <c r="BJ89" s="148"/>
      <c r="BK89" s="148"/>
      <c r="BL89" s="148"/>
      <c r="BM89" s="148"/>
      <c r="BN89" s="148"/>
      <c r="BO89" s="148"/>
      <c r="BP89" s="148"/>
      <c r="BQ89" s="148"/>
      <c r="BR89" s="148"/>
      <c r="BS89" s="148"/>
      <c r="BT89" s="148"/>
      <c r="BU89" s="148"/>
      <c r="BV89" s="148"/>
      <c r="BW89" s="148"/>
      <c r="BX89" s="148"/>
      <c r="BY89" s="148"/>
      <c r="BZ89" s="148"/>
      <c r="CA89" s="148"/>
      <c r="CB89" s="148"/>
      <c r="CC89" s="148"/>
      <c r="CD89" s="148"/>
      <c r="CE89" s="148"/>
      <c r="CF89" s="148"/>
      <c r="CG89" s="148"/>
      <c r="CH89" s="148"/>
      <c r="CI89" s="148"/>
      <c r="CJ89" s="153"/>
    </row>
  </sheetData>
  <dataValidations count="2">
    <dataValidation allowBlank="1" showInputMessage="1" showErrorMessage="1" sqref="E1" xr:uid="{4D935161-CDD3-4592-B877-3FB59C99E142}"/>
    <dataValidation type="list" allowBlank="1" showInputMessage="1" showErrorMessage="1" sqref="E3:E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c r="C2" s="18"/>
      <c r="D2" s="19"/>
      <c r="E2" s="18"/>
      <c r="F2" s="20"/>
      <c r="G2" s="21">
        <f t="shared" ref="G2:G25" ca="1" si="0">IFERROR(NOW()-F2,"-")</f>
        <v>45967.642416898147</v>
      </c>
      <c r="H2" s="22"/>
      <c r="I2" s="19"/>
      <c r="J2" s="18"/>
      <c r="K2" s="45"/>
      <c r="L2" s="23" t="str">
        <f>IFERROR(VLOOKUP(D2,DB!A:I,9,0),"")</f>
        <v/>
      </c>
    </row>
    <row r="3" spans="1:13" ht="15" customHeight="1">
      <c r="A3" s="19"/>
      <c r="B3" s="61" t="str">
        <f>IFERROR(VLOOKUP(D3,DB!A:K,11,0),"")</f>
        <v/>
      </c>
      <c r="C3" s="18"/>
      <c r="D3" s="18"/>
      <c r="E3" s="18"/>
      <c r="F3" s="20"/>
      <c r="G3" s="21">
        <f t="shared" ca="1" si="0"/>
        <v>45967.642416898147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45967.642416898147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45967.642416898147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45967.642416898147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45967.642416898147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45967.642416898147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45967.642416898147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45967.642416898147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45967.642416898147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45967.642416898147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45967.642416898147</v>
      </c>
      <c r="H13" s="22" t="s">
        <v>39108</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45967.642416898147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45967.642416898147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45967.642416898147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45967.642416898147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45967.642416898147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45967.642416898147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45967.642416898147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45967.642416898147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45967.642416898147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45967.642416898147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45967.642416898147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45967.642416898147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39109</v>
      </c>
      <c r="D26" s="18"/>
      <c r="E26" s="18"/>
      <c r="F26" s="20"/>
      <c r="G26" s="21">
        <f t="shared" ref="G26:G89" ca="1" si="1">IFERROR(NOW()-F26,"-")</f>
        <v>45967.642416898147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45967.642416898147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45967.642416898147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45967.642416898147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45967.642416898147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45967.642416898147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45967.642416898147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45967.642416898147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45967.642416898147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45967.642416898147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45967.642416898147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45967.642416898147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45967.642416898147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45967.642416898147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45967.642416898147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45967.642416898147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45967.642416898147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45967.642416898147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45967.642416898147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45967.642416898147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45967.642416898147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45967.642416898147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45967.642416898147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45967.642416898147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45967.642416898147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45967.642416898147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45967.642416898147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45967.642416898147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45967.642416898147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45967.642416898147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45967.642416898147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45967.642416898147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45967.642416898147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45967.642416898147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45967.642416898147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45967.642416898147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45967.642416898147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45967.642416898147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45967.642416898147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45967.642416898147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45967.642416898147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45967.642416898147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45967.642416898147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45967.642416898147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45967.642416898147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45967.642416898147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45967.642416898147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45967.642416898147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45967.642416898147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45967.642416898147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45967.642416898147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45967.642416898147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45967.642416898147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45967.642416898147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45967.642416898147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45967.642416898147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45967.642416898147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45967.642416898147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45967.642416898147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45967.642416898147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45967.642416898147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45967.642416898147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45967.642416898147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45967.642416898147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45967.642416898147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45967.642416898147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45967.642416898147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45967.642416898147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45967.642416898147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45967.642416898147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45967.642416898147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45967.642416898147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45967.642416898147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45967.642416898147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45967.642416898147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45967.642416898147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45967.642416898147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45967.642416898147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45967.642416898147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45967.642416898147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45967.642416898147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45967.642416898147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45967.642416898147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45967.642416898147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45967.642416898147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45967.642416898147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45967.642416898147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45967.642416898147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45967.642416898147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45967.642416898147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45967.642416898147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45967.642416898147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45967.642416898147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45967.642416898147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45967.642416898147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45967.642416898147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45967.642416898147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45967.642416898147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45967.642416898147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45967.642416898147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45967.642416898147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45967.642416898147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45967.642416898147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45967.642416898147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45967.642416898147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45967.642416898147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45967.642416898147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45967.642416898147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45967.642416898147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45967.642416898147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45967.642416898147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45967.642416898147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45967.642416898147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45967.642416898147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45967.642416898147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45967.642416898147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45967.642416898147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45967.642416898147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45967.642416898147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45967.642416898147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45967.642416898147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45967.642416898147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45967.642416898147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45967.642416898147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45967.642416898147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45967.642416898147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45967.642416898147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45967.642416898147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45967.642416898147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45967.642416898147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45967.642416898147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45967.642416898147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45967.642416898147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45967.642416898147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45967.642416898147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45967.642416898147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45967.642416898147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45967.642416898147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45967.642416898147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45967.642416898147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45967.642416898147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45967.642416898147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45967.642416898147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45967.642416898147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45967.642416898147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45967.642416898147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45967.642416898147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45967.642416898147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45967.642416898147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45967.642416898147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45967.642416898147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45967.642416898147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45967.642416898147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45967.642416898147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45967.642416898147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45967.642416898147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45967.642416898147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45967.642416898147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45967.642416898147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45967.642416898147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45967.642416898147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45967.642416898147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45967.642416898147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45967.642416898147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45967.642416898147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45967.642416898147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45967.642416898147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45967.642416898147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45967.642416898147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45967.642416898147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45967.642416898147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45967.642416898147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45967.642416898147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45967.642416898147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45967.642416898147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45967.642416898147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45967.642416898147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45967.642416898147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45967.642416898147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45967.642416898147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45967.642416898147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45967.642416898147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45967.642416898147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45967.642416898147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45967.642416898147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45967.642416898147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45967.642416898147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45967.642416898147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45967.642416898147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45967.642416898147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45967.642416898147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45967.642416898147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45967.642416898147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45967.642416898147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45967.642416898147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45967.642416898147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45967.642416898147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45967.642416898147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45967.642416898147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45967.642416898147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45967.642416898147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45967.642416898147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45967.642416898147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45967.642416898147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45967.642416898147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45967.642416898147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45967.642416898147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45967.642416898147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45967.642416898147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45967.642416898147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45967.642416898147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45967.642416898147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45967.642416898147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45967.642416898147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45967.642416898147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45967.642416898147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45967.642416898147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45967.642416898147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45967.642416898147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45967.642416898147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45967.642416898147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45967.642416898147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45967.642416898147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45967.642416898147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45967.642416898147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45967.642416898147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45967.642416898147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45967.642416898147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45967.642416898147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45967.642416898147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45967.642416898147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45967.642416898147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45967.642416898147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45967.642416898147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45967.642416898147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45967.642416898147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45967.642416898147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45967.642416898147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45967.642416898147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45967.642416898147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45967.642416898147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45967.642416898147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45967.642416898147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45967.642416898147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45967.642416898147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45967.642416898147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45967.642416898147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45967.642416898147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45967.642416898147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45967.642416898147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45967.642416898147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45967.642416898147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45967.642416898147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45967.642416898147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45967.642416898147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45967.642416898147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45967.642416898147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45967.642416898147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45967.642416898147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45967.642416898147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45967.642416898147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45967.642416898147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45967.642416898147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45967.642416898147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45967.642416898147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45967.642416898147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45967.642416898147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45967.642416898147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45967.642416898147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45967.642416898147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45967.642416898147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45967.642416898147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45967.642416898147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45967.642416898147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45967.642416898147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45967.642416898147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45967.642416898147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45967.642416898147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45967.642416898147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45967.642416898147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45967.642416898147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45967.642416898147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45967.642416898147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45967.642416898147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45967.642416898147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45967.642416898147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45967.642416898147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45967.642416898147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45967.642416898147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45967.642416898147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45967.642416898147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45967.642416898147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45967.642416898147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45967.642416898147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45967.642416898147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45967.642416898147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45967.642416898147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45967.642416898147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45967.642416898147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45967.642416898147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45967.642416898147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45967.642416898147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45967.642416898147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45967.642416898147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45967.642416898147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45967.642416898147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45967.642416898147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45967.642416898147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45967.642416898147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45967.642416898147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45967.642416898147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45967.642416898147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45967.642416898147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45967.642416898147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45967.642416898147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45967.642416898147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45967.642416898147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45967.642416898147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45967.642416898147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45967.642416898147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45967.642416898147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45967.642416898147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45967.642416898147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45967.642416898147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45967.642416898147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45967.642416898147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45967.642416898147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45967.642416898147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45967.642416898147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45967.642416898147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45967.642416898147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45967.642416898147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45967.642416898147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45967.642416898147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45967.642416898147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45967.642416898147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45967.642416898147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45967.642416898147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45967.642416898147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45967.642416898147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45967.642416898147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45967.642416898147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45967.642416898147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45967.642416898147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45967.642416898147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45967.642416898147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45967.642416898147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45967.642416898147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45967.642416898147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45967.642416898147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45967.642416898147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45967.642416898147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45967.642416898147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45967.642416898147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45967.642416898147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45967.642416898147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45967.642416898147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45967.642416898147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45967.642416898147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45967.642416898147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45967.642416898147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45967.642416898147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45967.642416898147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45967.642416898147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45967.642416898147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45967.642416898147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45967.642416898147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45967.642416898147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45967.642416898147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45967.642416898147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45967.642416898147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45967.642416898147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45967.642416898147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45967.642416898147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45967.642416898147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45967.642416898147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45967.642416898147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45967.642416898147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45967.642416898147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45967.642416898147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45967.642416898147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45967.642416898147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45967.642416898147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45967.642416898147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45967.642416898147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45967.642416898147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45967.642416898147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45967.642416898147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45967.642416898147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45967.642416898147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45967.642416898147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45967.642416898147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45967.642416898147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45967.642416898147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45967.642416898147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45967.642416898147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45967.642416898147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45967.642416898147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45967.642416898147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45967.642416898147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45967.642416898147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45967.642416898147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45967.642416898147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45967.642416898147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45967.642416898147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45967.642416898147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45967.642416898147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45967.642416898147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45967.642416898147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45967.642416898147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45967.642416898147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45967.642416898147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45967.642416898147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45967.642416898147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45967.642416898147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45967.642416898147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45967.642416898147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45967.642416898147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45967.642416898147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45967.642416898147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45967.642416898147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45967.642416898147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45967.642416898147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45967.642416898147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45967.642416898147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45967.642416898147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45967.642416898147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45967.642416898147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45967.642416898147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45967.642416898147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45967.642416898147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45967.642416898147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45967.642416898147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45967.642416898147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45967.642416898147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45967.642416898147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45967.642416898147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45967.642416898147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45967.642416898147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45967.642416898147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45967.642416898147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45967.642416898147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45967.642416898147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45967.642416898147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45967.642416898147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45967.642416898147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45967.642416898147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45967.642416898147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45967.642416898147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45967.642416898147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45967.642416898147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45967.642416898147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45967.642416898147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45967.642416898147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45967.642416898147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45967.642416898147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45967.642416898147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45967.642416898147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45967.642416898147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45967.642416898147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45967.642416898147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45967.642416898147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45967.642416898147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45967.642416898147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45967.642416898147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45967.642416898147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45967.642416898147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45967.642416898147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45967.642416898147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45967.642416898147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45967.642416898147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45967.642416898147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45967.642416898147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45967.642416898147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45967.642416898147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45967.642416898147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45967.642416898147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45967.642416898147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45967.642416898147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45967.642416898147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45967.642416898147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45967.642416898147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45967.642416898147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45967.642416898147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45967.642416898147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45967.642416898147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45967.642416898147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45967.642416898147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45967.642416898147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45967.642416898147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45967.642416898147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45967.642416898147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45967.642416898147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45967.642416898147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45967.642416898147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45967.642416898147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45967.642416898147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45967.642416898147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45967.642416898147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45967.642416898147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45967.642416898147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45967.642416898147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45967.642416898147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45967.642416898147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45967.642416898147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45967.642416898147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45967.642416898147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45967.642416898147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45967.642416898147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45967.642416898147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45967.642416898147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45967.642416898147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45967.642416898147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45967.642416898147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45967.642416898147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45967.642416898147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45967.642416898147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45967.642416898147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45967.642416898147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45967.642416898147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45967.642416898147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45967.642416898147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45967.642416898147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45967.642416898147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45967.642416898147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45967.642416898147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45967.642416898147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45967.642416898147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45967.642416898147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45967.642416898147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45967.642416898147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45967.642416898147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45967.642416898147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45967.642416898147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45967.642416898147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45967.642416898147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45967.642416898147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45967.642416898147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45967.642416898147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45967.642416898147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45967.642416898147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45967.642416898147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45967.642416898147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45967.642416898147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45967.642416898147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45967.642416898147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45967.642416898147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45967.642416898147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45967.642416898147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45967.642416898147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45967.642416898147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45967.642416898147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45967.642416898147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45967.642416898147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45967.642416898147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45967.642416898147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45967.642416898147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45967.642416898147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45967.642416898147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45967.642416898147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45967.642416898147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45967.642416898147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45967.642416898147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45967.642416898147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45967.642416898147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45967.642416898147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45967.642416898147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45967.642416898147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45967.642416898147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45967.642416898147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45967.642416898147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45967.642416898147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45967.642416898147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45967.642416898147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45967.642416898147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45967.642416898147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45967.642416898147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45967.642416898147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45967.642416898147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45967.642416898147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45967.642416898147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45967.642416898147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45967.642416898147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45967.642416898147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45967.642416898147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45967.642416898147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45967.642416898147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45967.642416898147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45967.642416898147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45967.642416898147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45967.642416898147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45967.642416898147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45967.642416898147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45967.642416898147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45967.642416898147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45967.642416898147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45967.642416898147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45967.642416898147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45967.642416898147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45967.642416898147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45967.642416898147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45967.642416898147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45967.642416898147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45967.642416898147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45967.642416898147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45967.642416898147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45967.642416898147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45967.642416898147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45967.642416898147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45967.642416898147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45967.642416898147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45967.642416898147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45967.642416898147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45967.642416898147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45967.642416898147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45967.642416898147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45967.642416898147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45967.642416898147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45967.642416898147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45967.642416898147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45967.642416898147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45967.642416898147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45967.642416898147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45967.642416898147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45967.642416898147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45967.642416898147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45967.642416898147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45967.642416898147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45967.642416898147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45967.642416898147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45967.642416898147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45967.642416898147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45967.642416898147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45967.642416898147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45967.642416898147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45967.642416898147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45967.642416898147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45967.642416898147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45967.642416898147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45967.642416898147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45967.642416898147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45967.642416898147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45967.642416898147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45967.642416898147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45967.642416898147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45967.642416898147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45967.642416898147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45967.642416898147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45967.642416898147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45967.642416898147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45967.642416898147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45967.642416898147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45967.642416898147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45967.642416898147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45967.642416898147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45967.642416898147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45967.642416898147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45967.642416898147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45967.642416898147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45967.642416898147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45967.642416898147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45967.642416898147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45967.642416898147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45967.642416898147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45967.642416898147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45967.642416898147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45967.642416898147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45967.642416898147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45967.642416898147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45967.642416898147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45967.642416898147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45967.642416898147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45967.642416898147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45967.642416898147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45967.642416898147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45967.642416898147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45967.642416898147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45967.642416898147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45967.642416898147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45967.642416898147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45967.642416898147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45967.642416898147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45967.642416898147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45967.642416898147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45967.642416898147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45967.642416898147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45967.642416898147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45967.642416898147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45967.642416898147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45967.642416898147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45967.642416898147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45967.642416898147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45967.642416898147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45967.642416898147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45967.642416898147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45967.642416898147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45967.642416898147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45967.642416898147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45967.642416898147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45967.642416898147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45967.642416898147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45967.642416898147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45967.642416898147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45967.642416898147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45967.642416898147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45967.642416898147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45967.642416898147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45967.642416898147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45967.642416898147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45967.642416898147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45967.642416898147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45967.642416898147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45967.642416898147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45967.642416898147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45967.642416898147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45967.642416898147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45967.642416898147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45967.642416898147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45967.642416898147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45967.642416898147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45967.642416898147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45967.642416898147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45967.642416898147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45967.642416898147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45967.642416898147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45967.642416898147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45967.642416898147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45967.642416898147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45967.642416898147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45967.642416898147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45967.642416898147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45967.642416898147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45967.642416898147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45967.642416898147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45967.642416898147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45967.642416898147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45967.642416898147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45967.642416898147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45967.642416898147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45967.642416898147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45967.642416898147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45967.642416898147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45967.642416898147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45967.642416898147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45967.642416898147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45967.642416898147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45967.642416898147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45967.642416898147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45967.642416898147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45967.642416898147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45967.642416898147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45967.642416898147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45967.642416898147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45967.642416898147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45967.642416898147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45967.642416898147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45967.642416898147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45967.642416898147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45967.642416898147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45967.642416898147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45967.642416898147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45967.642416898147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45967.642416898147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45967.642416898147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45967.642416898147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45967.642416898147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45967.642416898147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45967.642416898147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45967.642416898147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45967.642416898147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45967.642416898147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45967.642416898147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45967.642416898147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45967.642416898147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45967.642416898147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45967.642416898147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45967.642416898147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45967.642416898147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45967.642416898147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45967.642416898147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45967.642416898147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45967.642416898147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45967.642416898147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45967.642416898147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45967.642416898147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45967.642416898147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45967.642416898147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45967.642416898147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45967.642416898147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45967.642416898147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45967.642416898147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45967.642416898147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45967.642416898147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45967.642416898147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45967.642416898147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45967.642416898147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45967.642416898147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45967.642416898147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45967.642416898147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45967.642416898147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45967.642416898147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45967.642416898147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45967.642416898147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45967.642416898147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45967.642416898147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45967.642416898147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45967.642416898147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45967.642416898147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45967.642416898147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45967.642416898147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45967.642416898147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45967.642416898147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45967.642416898147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45967.642416898147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45967.642416898147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45967.642416898147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45967.642416898147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45967.642416898147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45967.642416898147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45967.642416898147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45967.642416898147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45967.642416898147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45967.642416898147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45967.642416898147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45967.642416898147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45967.642416898147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45967.642416898147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45967.642416898147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45967.642416898147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45967.642416898147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45967.642416898147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45967.642416898147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45967.642416898147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45967.642416898147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45967.642416898147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45967.642416898147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45967.642416898147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45967.642416898147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45967.642416898147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45967.642416898147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45967.642416898147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45967.642416898147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45967.642416898147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45967.642416898147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45967.642416898147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45967.642416898147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45967.642416898147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45967.642416898147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45967.642416898147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45967.642416898147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45967.642416898147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45967.642416898147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45967.642416898147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45967.642416898147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45967.642416898147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45967.642416898147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45967.642416898147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45967.642416898147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45967.642416898147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45967.642416898147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45967.642416898147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45967.642416898147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45967.642416898147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45967.642416898147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45967.642416898147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45967.642416898147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45967.642416898147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45967.642416898147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45967.642416898147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45967.642416898147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45967.642416898147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45967.642416898147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45967.642416898147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45967.642416898147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45967.642416898147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45967.642416898147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45967.642416898147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45967.642416898147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45967.642416898147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45967.642416898147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45967.642416898147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45967.642416898147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45967.642416898147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45967.642416898147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45967.642416898147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45967.642416898147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45967.642416898147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45967.642416898147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45967.642416898147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45967.642416898147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45967.642416898147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45967.642416898147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45967.642416898147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45967.642416898147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45967.642416898147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45967.642416898147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45967.642416898147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45967.642416898147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45967.642416898147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45967.642416898147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45967.642416898147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45967.642416898147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45967.642416898147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45967.642416898147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45967.642416898147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45967.642416898147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45967.642416898147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45967.642416898147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45967.642416898147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45967.642416898147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45967.642416898147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45967.642416898147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45967.642416898147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45967.642416898147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45967.642416898147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45967.642416898147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45967.642416898147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45967.642416898147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45967.642416898147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45967.642416898147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45967.642416898147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45967.642416898147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45967.642416898147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45967.642416898147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45967.642416898147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45967.642416898147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45967.642416898147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45967.642416898147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45967.642416898147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45967.642416898147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45967.642416898147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45967.642416898147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45967.642416898147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45967.642416898147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45967.642416898147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45967.642416898147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45967.642416898147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45967.642416898147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45967.642416898147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45967.642416898147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45967.642416898147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45967.642416898147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45967.642416898147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45967.642416898147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45967.642416898147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45967.642416898147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45967.642416898147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45967.642416898147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45967.642416898147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45967.642416898147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45967.642416898147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45967.642416898147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45967.642416898147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45967.642416898147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45967.642416898147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45967.642416898147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45967.642416898147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45967.642416898147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45967.642416898147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45967.642416898147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45967.642416898147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45967.642416898147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45967.642416898147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45967.642416898147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45967.642416898147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45967.642416898147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45967.642416898147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45967.642416898147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45967.642416898147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45967.642416898147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45967.642416898147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45967.642416898147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45967.642416898147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45967.642416898147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45967.642416898147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45967.642416898147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45967.642416898147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45967.642416898147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45967.642416898147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45967.642416898147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45967.642416898147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45967.642416898147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45967.642416898147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45967.642416898147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45967.642416898147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45967.642416898147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45967.642416898147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45967.642416898147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45967.642416898147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45967.642416898147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45967.642416898147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45967.642416898147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45967.642416898147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45967.642416898147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45967.642416898147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45967.642416898147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45967.642416898147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45967.642416898147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45967.642416898147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45967.642416898147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45967.642416898147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45967.642416898147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45967.642416898147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45967.642416898147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45967.642416898147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45967.642416898147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45967.642416898147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45967.642416898147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45967.642416898147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45967.642416898147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45967.642416898147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45967.642416898147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45967.642416898147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45967.642416898147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45967.642416898147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45967.642416898147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45967.642416898147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45967.642416898147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45967.642416898147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45967.642416898147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45967.642416898147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45967.642416898147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45967.642416898147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45967.642416898147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45967.642416898147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45967.642416898147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45967.642416898147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45967.642416898147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45967.642416898147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45967.642416898147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45967.642416898147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45967.642416898147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45967.642416898147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45967.642416898147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45967.642416898147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45967.642416898147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45967.642416898147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45967.642416898147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45967.642416898147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ca="1">IFERROR(NOW()-F2,"")</f>
        <v>264.16169918981177</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4</v>
      </c>
      <c r="D3" s="92" t="s">
        <v>36675</v>
      </c>
      <c r="E3" s="95" t="s">
        <v>39021</v>
      </c>
      <c r="F3" s="112">
        <v>45967.395231481481</v>
      </c>
      <c r="G3" s="113">
        <f ca="1">IFERROR(NOW()-F3,"")</f>
        <v>0.24718530092650326</v>
      </c>
      <c r="H3" s="112">
        <v>45967.385509259257</v>
      </c>
      <c r="I3" s="108" t="str">
        <f>IFERROR(VLOOKUP(D3,DB!A:F,6,0),"")</f>
        <v>SCECO</v>
      </c>
      <c r="J3" s="108" t="str">
        <f>IFERROR(VLOOKUP(D3,DB!A:G,7,0),"")</f>
        <v>Vandalized</v>
      </c>
      <c r="K3" s="114" t="s">
        <v>39113</v>
      </c>
      <c r="L3" s="110" t="str">
        <f>IFERROR(VLOOKUP(D3,DB!A:I,9,0),"")</f>
        <v>Latis</v>
      </c>
    </row>
    <row r="4" spans="1:16" ht="15" customHeight="1">
      <c r="A4" s="108" t="s">
        <v>39114</v>
      </c>
      <c r="B4" s="108" t="str">
        <f>IFERROR(VLOOKUP(D4,DB!A:K,11,0),"")</f>
        <v>R4</v>
      </c>
      <c r="C4" s="109">
        <v>2</v>
      </c>
      <c r="D4" s="92" t="s">
        <v>36626</v>
      </c>
      <c r="E4" s="95" t="s">
        <v>39021</v>
      </c>
      <c r="F4" s="112">
        <v>45967.481736111113</v>
      </c>
      <c r="G4" s="113">
        <f ca="1">IFERROR(NOW()-F4,"")</f>
        <v>0.16068067129526753</v>
      </c>
      <c r="H4" s="112">
        <v>45967.385208333333</v>
      </c>
      <c r="I4" s="108" t="str">
        <f>IFERROR(VLOOKUP(D4,DB!A:F,6,0),"")</f>
        <v>SCECO</v>
      </c>
      <c r="J4" s="108" t="str">
        <f>IFERROR(VLOOKUP(D4,DB!A:G,7,0),"")</f>
        <v>Dead</v>
      </c>
      <c r="K4" s="114" t="s">
        <v>39115</v>
      </c>
      <c r="L4" s="110" t="str">
        <f>IFERROR(VLOOKUP(D4,DB!A:I,9,0),"")</f>
        <v>Latis</v>
      </c>
    </row>
    <row r="5" spans="1:16" ht="15" customHeight="1">
      <c r="A5" s="108" t="s">
        <v>39116</v>
      </c>
      <c r="B5" s="108" t="str">
        <f>IFERROR(VLOOKUP(D5,DB!A:K,11,0),"")</f>
        <v>R4</v>
      </c>
      <c r="C5" s="109">
        <v>2</v>
      </c>
      <c r="D5" s="92" t="s">
        <v>36681</v>
      </c>
      <c r="E5" s="95" t="s">
        <v>39021</v>
      </c>
      <c r="F5" s="112">
        <v>45967.581562500003</v>
      </c>
      <c r="G5" s="113">
        <f ca="1">IFERROR(NOW()-F5,"")</f>
        <v>6.0854282404761761E-2</v>
      </c>
      <c r="H5" s="112">
        <v>45967.572534722225</v>
      </c>
      <c r="I5" s="108" t="str">
        <f>IFERROR(VLOOKUP(D5,DB!A:F,6,0),"")</f>
        <v>SCECO</v>
      </c>
      <c r="J5" s="108" t="str">
        <f>IFERROR(VLOOKUP(D5,DB!A:G,7,0),"")</f>
        <v>In progress</v>
      </c>
      <c r="K5" s="114" t="s">
        <v>39117</v>
      </c>
      <c r="L5" s="110" t="str">
        <f>IFERROR(VLOOKUP(D5,DB!A:I,9,0),"")</f>
        <v>Latis</v>
      </c>
    </row>
    <row r="6" spans="1:16" ht="15" customHeight="1">
      <c r="A6" s="108" t="s">
        <v>39118</v>
      </c>
      <c r="B6" s="108" t="str">
        <f>IFERROR(VLOOKUP(D6,DB!A:K,11,0),"")</f>
        <v>R4</v>
      </c>
      <c r="C6" s="109">
        <v>2</v>
      </c>
      <c r="D6" s="92" t="s">
        <v>37323</v>
      </c>
      <c r="E6" s="95" t="s">
        <v>39021</v>
      </c>
      <c r="F6" s="112">
        <v>45967.59003472222</v>
      </c>
      <c r="G6" s="113">
        <f ca="1">IFERROR(NOW()-F6,"")</f>
        <v>5.2382060188392643E-2</v>
      </c>
      <c r="H6" s="112">
        <v>45967.579270833332</v>
      </c>
      <c r="I6" s="108" t="str">
        <f>IFERROR(VLOOKUP(D6,DB!A:F,6,0),"")</f>
        <v>SCECO</v>
      </c>
      <c r="J6" s="108" t="str">
        <f>IFERROR(VLOOKUP(D6,DB!A:G,7,0),"")</f>
        <v>Dead</v>
      </c>
      <c r="K6" s="114" t="s">
        <v>39117</v>
      </c>
      <c r="L6" s="110" t="str">
        <f>IFERROR(VLOOKUP(D6,DB!A:I,9,0),"")</f>
        <v>Latis</v>
      </c>
    </row>
    <row r="7" spans="1:16" ht="15" customHeight="1">
      <c r="A7" s="108" t="s">
        <v>39119</v>
      </c>
      <c r="B7" s="108" t="str">
        <f>IFERROR(VLOOKUP(D7,DB!A:K,11,0),"")</f>
        <v>R4</v>
      </c>
      <c r="C7" s="109">
        <v>2</v>
      </c>
      <c r="D7" s="92" t="s">
        <v>37150</v>
      </c>
      <c r="E7" s="95" t="s">
        <v>39021</v>
      </c>
      <c r="F7" s="112"/>
      <c r="G7" s="113">
        <f ca="1">IFERROR(NOW()-F7,"")</f>
        <v>45967.642416782408</v>
      </c>
      <c r="H7" s="112">
        <v>45967.605787037035</v>
      </c>
      <c r="I7" s="108" t="str">
        <f>IFERROR(VLOOKUP(D7,DB!A:F,6,0),"")</f>
        <v>SCECO</v>
      </c>
      <c r="J7" s="108" t="str">
        <f>IFERROR(VLOOKUP(D7,DB!A:G,7,0),"")</f>
        <v>Dead</v>
      </c>
      <c r="K7" s="114" t="s">
        <v>39120</v>
      </c>
      <c r="L7" s="110" t="str">
        <f>IFERROR(VLOOKUP(D7,DB!A:I,9,0),"")</f>
        <v>Latis</v>
      </c>
    </row>
    <row r="8" spans="1:16" ht="15" customHeight="1">
      <c r="A8" s="108"/>
      <c r="B8" s="108" t="str">
        <f>IFERROR(VLOOKUP(D8,DB!A:K,11,0),"")</f>
        <v/>
      </c>
      <c r="C8" s="109"/>
      <c r="D8" s="92"/>
      <c r="E8" s="95"/>
      <c r="F8" s="112"/>
      <c r="G8" s="113">
        <f ca="1">IFERROR(NOW()-F8,"")</f>
        <v>45967.642416782408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45967.642416782408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45967.642416782408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45967.642416782408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45967.642416782408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45967.642416782408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45967.642416782408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45967.642416782408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45967.642416782408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45967.642416782408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111"/>
      <c r="F18" s="112"/>
      <c r="G18" s="113">
        <f ca="1">IFERROR(NOW()-F18,"")</f>
        <v>45967.642416782408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45967.642416782408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45967.642416782408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45967.642416782408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45967.642416782408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45967.642416782408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45967.642416782408</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45967.642416782408</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45967.642416782408</v>
      </c>
      <c r="H26" s="112"/>
      <c r="I26" s="108" t="str">
        <f>IFERROR(VLOOKUP(D26,DB!A:F,6,0),"")</f>
        <v/>
      </c>
      <c r="J26" s="108" t="str">
        <f>IFERROR(VLOOKUP(D26,DB!A:G,7,0),"")</f>
        <v/>
      </c>
      <c r="K26" s="114"/>
      <c r="L26" s="110" t="str">
        <f>IFERROR(VLOOKUP(D26,DB!A:I,9,0),"")</f>
        <v/>
      </c>
    </row>
    <row r="27" spans="1:12" ht="15" customHeight="1">
      <c r="A27" s="115"/>
      <c r="B27" s="115" t="str">
        <f>IFERROR(VLOOKUP(D27,DB!A:K,11,0),"")</f>
        <v/>
      </c>
      <c r="C27" s="116"/>
      <c r="D27" s="117"/>
      <c r="E27" s="118"/>
      <c r="F27" s="119"/>
      <c r="G27" s="120">
        <f ca="1">IFERROR(NOW()-F27,"")</f>
        <v>45967.642416782408</v>
      </c>
      <c r="H27" s="119"/>
      <c r="I27" s="115" t="str">
        <f>IFERROR(VLOOKUP(D27,DB!A:F,6,0),"")</f>
        <v/>
      </c>
      <c r="J27" s="115" t="str">
        <f>IFERROR(VLOOKUP(D27,DB!A:G,7,0),"")</f>
        <v/>
      </c>
      <c r="K27" s="121"/>
      <c r="L27" s="117" t="str">
        <f>IFERROR(VLOOKUP(D27,DB!A:I,9,0),"")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0"/>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39121</v>
      </c>
      <c r="B2" s="37" t="str">
        <f>IFERROR(VLOOKUP(D2,DB!A:K,11,0),"")</f>
        <v>R5</v>
      </c>
      <c r="C2" s="37">
        <v>3</v>
      </c>
      <c r="D2" s="107" t="s">
        <v>36011</v>
      </c>
      <c r="E2" s="37" t="s">
        <v>39021</v>
      </c>
      <c r="F2" s="38">
        <v>45891.832060185188</v>
      </c>
      <c r="G2" s="130">
        <f ca="1">IFERROR(NOW()-F2,"")</f>
        <v>75.810356597219652</v>
      </c>
      <c r="H2" s="38">
        <v>45891.790393518517</v>
      </c>
      <c r="I2" s="37" t="str">
        <f>IFERROR(VLOOKUP(D2,DB!A:F,6,0),"")</f>
        <v>Generator-SG</v>
      </c>
      <c r="J2" s="37" t="str">
        <f>IFERROR(VLOOKUP(D2,DB!A:G,7,0),"")</f>
        <v>Vandalized</v>
      </c>
      <c r="K2" s="37" t="s">
        <v>39122</v>
      </c>
      <c r="L2" s="37" t="str">
        <f>IFERROR(VLOOKUP(D2,DB!A:I,9,0),"")</f>
        <v>Latis</v>
      </c>
      <c r="M2" s="106"/>
    </row>
    <row r="3" spans="1:13" ht="30.75">
      <c r="A3" s="37" t="s">
        <v>39123</v>
      </c>
      <c r="B3" s="37" t="str">
        <f>IFERROR(VLOOKUP(D3,DB!A:K,11,0),"")</f>
        <v>R5</v>
      </c>
      <c r="C3" s="37">
        <v>1</v>
      </c>
      <c r="D3" s="37" t="s">
        <v>33268</v>
      </c>
      <c r="E3" s="37" t="s">
        <v>39100</v>
      </c>
      <c r="F3" s="38">
        <v>45926.188877314817</v>
      </c>
      <c r="G3" s="130">
        <f t="shared" ref="G3" ca="1" si="0">IFERROR(NOW()-F3,"")</f>
        <v>41.453539467591327</v>
      </c>
      <c r="H3" s="38">
        <v>45926.158159722225</v>
      </c>
      <c r="I3" s="37" t="str">
        <f>IFERROR(VLOOKUP(D3,DB!A:F,6,0),"")</f>
        <v>SCECO</v>
      </c>
      <c r="J3" s="37" t="str">
        <f>IFERROR(VLOOKUP(D3,DB!A:G,7,0),"")</f>
        <v>Good</v>
      </c>
      <c r="K3" s="37" t="s">
        <v>39124</v>
      </c>
      <c r="L3" s="37" t="str">
        <f>IFERROR(VLOOKUP(D3,DB!A:I,9,0),"")</f>
        <v>Latis</v>
      </c>
      <c r="M3" s="106"/>
    </row>
    <row r="4" spans="1:13" ht="48" customHeight="1">
      <c r="A4" s="138" t="s">
        <v>39125</v>
      </c>
      <c r="B4" s="138" t="str">
        <f>IFERROR(VLOOKUP(D4,DB!A:K,11,0),"")</f>
        <v>R5</v>
      </c>
      <c r="C4" s="138">
        <v>1</v>
      </c>
      <c r="D4" s="138" t="s">
        <v>34758</v>
      </c>
      <c r="E4" s="138" t="s">
        <v>39100</v>
      </c>
      <c r="F4" s="139">
        <v>45948.661111111112</v>
      </c>
      <c r="G4" s="140">
        <f ca="1">IFERROR(NOW()-F4,"")</f>
        <v>18.981305671295559</v>
      </c>
      <c r="H4" s="139">
        <v>45948.661111111112</v>
      </c>
      <c r="I4" s="138" t="str">
        <f>IFERROR(VLOOKUP(D4,DB!A:F,6,0),"")</f>
        <v>SCECO</v>
      </c>
      <c r="J4" s="138" t="str">
        <f>IFERROR(VLOOKUP(D4,DB!A:G,7,0),"")</f>
        <v>Dead</v>
      </c>
      <c r="K4" s="138" t="s">
        <v>39126</v>
      </c>
      <c r="L4" s="138" t="str">
        <f>IFERROR(VLOOKUP(D4,DB!A:I,9,0),"")</f>
        <v>Latis</v>
      </c>
    </row>
    <row r="5" spans="1:13" ht="15">
      <c r="A5" s="138" t="s">
        <v>39127</v>
      </c>
      <c r="B5" s="138" t="str">
        <f>IFERROR(VLOOKUP(D5,DB!A:K,11,0),"")</f>
        <v>R5</v>
      </c>
      <c r="C5" s="138"/>
      <c r="D5" s="138" t="s">
        <v>32886</v>
      </c>
      <c r="E5" s="138" t="s">
        <v>39100</v>
      </c>
      <c r="F5" s="139">
        <v>45967.602881944447</v>
      </c>
      <c r="G5" s="140">
        <f ca="1">IFERROR(NOW()-F5,"")</f>
        <v>3.953483796067303E-2</v>
      </c>
      <c r="H5" s="139">
        <v>45967.589178240742</v>
      </c>
      <c r="I5" s="138" t="str">
        <f>IFERROR(VLOOKUP(D5,DB!A:F,6,0),"")</f>
        <v>SCECO</v>
      </c>
      <c r="J5" s="138" t="str">
        <f>IFERROR(VLOOKUP(D5,DB!A:G,7,0),"")</f>
        <v>Good</v>
      </c>
      <c r="K5" s="138" t="s">
        <v>39128</v>
      </c>
      <c r="L5" s="138" t="str">
        <f>IFERROR(VLOOKUP(D5,DB!A:I,9,0),"")</f>
        <v>Latis</v>
      </c>
    </row>
    <row r="6" spans="1:13" ht="15">
      <c r="A6" s="138"/>
      <c r="B6" s="138" t="str">
        <f>IFERROR(VLOOKUP(D6,DB!A:K,11,0),"")</f>
        <v/>
      </c>
      <c r="C6" s="138"/>
      <c r="D6" s="138"/>
      <c r="E6" s="138"/>
      <c r="F6" s="139"/>
      <c r="G6" s="140">
        <f ca="1">IFERROR(NOW()-F6,"")</f>
        <v>45967.642416782408</v>
      </c>
      <c r="H6" s="139"/>
      <c r="I6" s="138" t="str">
        <f>IFERROR(VLOOKUP(D6,DB!A:F,6,0),"")</f>
        <v/>
      </c>
      <c r="J6" s="138" t="str">
        <f>IFERROR(VLOOKUP(D6,DB!A:G,7,0),"")</f>
        <v/>
      </c>
      <c r="K6" s="138"/>
      <c r="L6" s="138" t="str">
        <f>IFERROR(VLOOKUP(D6,DB!A:I,9,0),"")</f>
        <v/>
      </c>
    </row>
    <row r="7" spans="1:13" ht="15">
      <c r="A7" s="138"/>
      <c r="B7" s="138" t="str">
        <f>IFERROR(VLOOKUP(D7,DB!A:K,11,0),"")</f>
        <v/>
      </c>
      <c r="C7" s="138"/>
      <c r="D7" s="138"/>
      <c r="E7" s="138"/>
      <c r="F7" s="139"/>
      <c r="G7" s="140">
        <f ca="1">IFERROR(NOW()-F7,"")</f>
        <v>45967.642416782408</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45967.642416782408</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45967.642416782408</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45967.642416782408</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45967.642416782408</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45967.642416782408</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45967.642416782408</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45967.642416782408</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45967.642416782408</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45967.642416782408</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45967.642416782408</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45967.642416782408</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45967.642416782408</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45967.642416782408</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45967.642416782408</v>
      </c>
      <c r="H21" s="139"/>
      <c r="I21" s="138" t="str">
        <f>IFERROR(VLOOKUP(D21,DB!A:F,6,0),"")</f>
        <v/>
      </c>
      <c r="J21" s="138" t="str">
        <f>IFERROR(VLOOKUP(D21,DB!A:G,7,0),"")</f>
        <v/>
      </c>
      <c r="K21" s="138"/>
      <c r="L21" s="138" t="str">
        <f>IFERROR(VLOOKUP(D21,DB!A:I,9,0),"")</f>
        <v/>
      </c>
    </row>
    <row r="22" spans="1:12" ht="15">
      <c r="A22" s="144"/>
      <c r="B22" s="144" t="str">
        <f>IFERROR(VLOOKUP(D22,DB!A:K,11,0),"")</f>
        <v/>
      </c>
      <c r="C22" s="144"/>
      <c r="D22" s="144"/>
      <c r="E22" s="144"/>
      <c r="F22" s="145"/>
      <c r="G22" s="146">
        <f ca="1">IFERROR(NOW()-F22,"")</f>
        <v>45967.642416782408</v>
      </c>
      <c r="H22" s="145"/>
      <c r="I22" s="144" t="str">
        <f>IFERROR(VLOOKUP(D22,DB!A:F,6,0),"")</f>
        <v/>
      </c>
      <c r="J22" s="144" t="str">
        <f>IFERROR(VLOOKUP(D22,DB!A:G,7,0),"")</f>
        <v/>
      </c>
      <c r="K22" s="144"/>
      <c r="L22" s="144" t="str">
        <f>IFERROR(VLOOKUP(D22,DB!A:I,9,0),"")</f>
        <v/>
      </c>
    </row>
    <row r="23" spans="1:12" ht="15">
      <c r="A23" s="144"/>
      <c r="B23" s="144" t="str">
        <f>IFERROR(VLOOKUP(D23,DB!A:K,11,0),"")</f>
        <v/>
      </c>
      <c r="C23" s="144"/>
      <c r="D23" s="144"/>
      <c r="E23" s="144"/>
      <c r="F23" s="145"/>
      <c r="G23" s="146">
        <f ca="1">IFERROR(NOW()-F23,"")</f>
        <v>45967.642416782408</v>
      </c>
      <c r="H23" s="145"/>
      <c r="I23" s="144" t="str">
        <f>IFERROR(VLOOKUP(D23,DB!A:F,6,0),"")</f>
        <v/>
      </c>
      <c r="J23" s="144" t="str">
        <f>IFERROR(VLOOKUP(D23,DB!A:G,7,0),"")</f>
        <v/>
      </c>
      <c r="K23" s="144"/>
      <c r="L23" s="144" t="str">
        <f>IFERROR(VLOOKUP(D23,DB!A:I,9,0),"")</f>
        <v/>
      </c>
    </row>
    <row r="24" spans="1:12" ht="15">
      <c r="A24" s="144"/>
      <c r="B24" s="144" t="str">
        <f>IFERROR(VLOOKUP(D24,DB!A:K,11,0),"")</f>
        <v/>
      </c>
      <c r="C24" s="144"/>
      <c r="D24" s="144"/>
      <c r="E24" s="144"/>
      <c r="F24" s="145"/>
      <c r="G24" s="146">
        <f ca="1">IFERROR(NOW()-F24,"")</f>
        <v>45967.642416782408</v>
      </c>
      <c r="H24" s="145"/>
      <c r="I24" s="144" t="str">
        <f>IFERROR(VLOOKUP(D24,DB!A:F,6,0),"")</f>
        <v/>
      </c>
      <c r="J24" s="144" t="str">
        <f>IFERROR(VLOOKUP(D24,DB!A:G,7,0),"")</f>
        <v/>
      </c>
      <c r="K24" s="144"/>
      <c r="L24" s="144" t="str">
        <f>IFERROR(VLOOKUP(D24,DB!A:I,9,0),"")</f>
        <v/>
      </c>
    </row>
    <row r="25" spans="1:12" ht="15">
      <c r="A25" s="144"/>
      <c r="B25" s="144" t="str">
        <f>IFERROR(VLOOKUP(D25,DB!A:K,11,0),"")</f>
        <v/>
      </c>
      <c r="C25" s="144"/>
      <c r="D25" s="144"/>
      <c r="E25" s="144"/>
      <c r="F25" s="145"/>
      <c r="G25" s="146">
        <f ca="1">IFERROR(NOW()-F25,"")</f>
        <v>45967.642416782408</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45967.642416782408</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45967.642416782408</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45967.642416782408</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45967.642416782408</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45967.642416782408</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45967.642416782408</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45967.642416782408</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45967.642416782408</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45967.642416782408</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45967.642416782408</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45967.642416782408</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45967.642416782408</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45967.642416782408</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45967.642416782408</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45967.642416782408</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45967.642416782408</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45967.642416782408</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45967.642416782408</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45967.642416782408</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45967.642416782408</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45967.642416782408</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45967.642416782408</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45967.642416782408</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45967.642416782408</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45967.642416782408</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45967.642416782408</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45967.642416782408</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45967.642416782408</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45967.642416782408</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45967.642416782408</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45967.642416782408</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45967.642416782408</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45967.642416782408</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45967.642416782408</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45967.642416782408</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45967.642416782408</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45967.642416782408</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45967.642416782408</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45967.642416782408</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45967.642416782408</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45967.642416782408</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45967.642416782408</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45967.642416782408</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45967.642416782408</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45967.642416782408</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45967.642416782408</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45967.642416782408</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45967.642416782408</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45967.642416782408</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45967.642416782408</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45967.642416782408</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45967.642416782408</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45967.642416782408</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45967.642416782408</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45967.642416782408</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45967.642416782408</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45967.642416782408</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45967.642416782408</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45967.642416782408</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45967.642416782408</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45967.642416782408</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45967.642416782408</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45967.642416782408</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45967.642416782408</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45967.642416782408</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45967.642416782408</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45967.642416782408</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45967.642416782408</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45967.642416782408</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45967.642416782408</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45967.642416782408</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45967.642416782408</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45967.642416782408</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45967.642416782408</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45967.642416782408</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45967.642416782408</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45967.642416782408</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45967.642416782408</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45967.642416782408</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45967.642416782408</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45967.642416782408</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45967.642416782408</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45967.642416782408</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45967.642416782408</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45967.642416782408</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45967.642416782408</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45967.642416782408</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45967.642416782408</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45967.642416782408</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45967.642416782408</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45967.642416782408</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45967.642416782408</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45967.642416782408</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45967.642416782408</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45967.642416782408</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45967.642416782408</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45967.642416782408</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45967.642416782408</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45967.642416782408</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45967.642416782408</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45967.642416782408</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45967.642416782408</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45967.642416782408</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45967.642416782408</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45967.642416782408</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45967.642416782408</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45967.642416782408</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45967.642416782408</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45967.642416782408</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45967.642416782408</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45967.642416782408</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45967.642416782408</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45967.642416782408</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45967.642416782408</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45967.642416782408</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45967.642416782408</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45967.642416782408</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45967.642416782408</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45967.642416782408</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45967.642416782408</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45967.642416782408</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45967.642416782408</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45967.642416782408</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45967.642416782408</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45967.642416782408</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45967.642416782408</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45967.642416782408</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45967.642416782408</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45967.642416782408</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45967.642416782408</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45967.642416782408</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45967.642416782408</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45967.642416782408</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45967.642416782408</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45967.642416782408</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45967.642416782408</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45967.642416782408</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45967.642416782408</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45967.642416782408</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45967.642416782408</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45967.642416782408</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45967.642416782408</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45967.642416782408</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45967.642416782408</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45967.642416782408</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45967.642416782408</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45967.642416782408</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45967.642416782408</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45967.642416782408</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45967.642416782408</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45967.642416782408</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45967.642416782408</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45967.642416782408</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45967.642416782408</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45967.642416782408</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45967.642416782408</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45967.642416782408</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45967.642416782408</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45967.642416782408</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45967.642416782408</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45967.642416782408</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45967.642416782408</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45967.642416782408</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45967.642416782408</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45967.642416782408</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45967.642416782408</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45967.642416782408</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45967.642416782408</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45967.642416782408</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45967.642416782408</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45967.642416782408</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45967.642416782408</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45967.642416782408</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45967.642416782408</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45967.642416782408</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45967.642416782408</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45967.642416782408</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45967.642416782408</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45967.642416782408</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45967.642416782408</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45967.642416782408</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45967.642416782408</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45967.642416782408</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45967.642416782408</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45967.642416782408</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45967.642416782408</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45967.642416782408</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45967.642416782408</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45967.642416782408</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45967.642416782408</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45967.642416782408</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45967.642416782408</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45967.642416782408</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45967.642416782408</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45967.642416782408</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45967.642416782408</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45967.642416782408</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45967.642416782408</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45967.642416782408</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45967.642416782408</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45967.642416782408</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45967.642416782408</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45967.642416782408</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45967.642416782408</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45967.642416782408</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45967.642416782408</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45967.642416782408</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45967.642416782408</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45967.642416782408</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45967.642416782408</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45967.642416782408</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45967.642416782408</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45967.642416782408</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45967.642416782408</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45967.642416782408</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45967.642416782408</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45967.642416782408</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45967.642416782408</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45967.642416782408</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45967.642416782408</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45967.642416782408</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45967.642416782408</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45967.642416782408</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45967.642416782408</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45967.642416782408</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45967.642416782408</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45967.642416782408</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45967.642416782408</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45967.642416782408</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45967.642416782408</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45967.642416782408</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45967.642416782408</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45967.642416782408</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45967.642416782408</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45967.642416782408</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45967.642416782408</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45967.642416782408</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45967.642416782408</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45967.642416782408</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45967.642416782408</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45967.642416782408</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45967.642416782408</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45967.642416782408</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45967.642416782408</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45967.642416782408</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45967.642416782408</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45967.642416782408</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45967.642416782408</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45967.642416782408</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45967.642416782408</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45967.642416782408</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45967.642416782408</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45967.642416782408</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45967.642416782408</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45967.642416782408</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45967.642416782408</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45967.642416782408</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45967.642416782408</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45967.642416782408</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45967.642416782408</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45967.642416782408</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45967.642416782408</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45967.642416782408</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45967.642416782408</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45967.642416782408</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45967.642416782408</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45967.642416782408</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45967.642416782408</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45967.642416782408</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45967.642416782408</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45967.642416782408</v>
      </c>
      <c r="H296" s="145"/>
      <c r="I296" s="144" t="str">
        <f>IFERROR(VLOOKUP(D296,DB!A:F,6,0),"")</f>
        <v/>
      </c>
      <c r="J296" s="144" t="str">
        <f>IFERROR(VLOOKUP(D296,DB!A:G,7,0),"")</f>
        <v/>
      </c>
      <c r="K296" s="144"/>
      <c r="L296" s="144" t="str">
        <f>IFERROR(VLOOKUP(D296,DB!A:I,9,0),"")</f>
        <v/>
      </c>
    </row>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6" ht="15"/>
    <row r="407" ht="15"/>
    <row r="408" ht="15"/>
    <row r="409" ht="15"/>
    <row r="410" ht="15"/>
    <row r="411" ht="15"/>
    <row r="412" ht="15"/>
    <row r="413" ht="15"/>
    <row r="414" ht="15"/>
    <row r="415" ht="15"/>
    <row r="416"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6" ht="15"/>
    <row r="507" ht="15"/>
    <row r="508" ht="15"/>
    <row r="509" ht="15"/>
    <row r="510" ht="15"/>
    <row r="535" ht="15"/>
    <row r="536" ht="15"/>
    <row r="537" ht="15"/>
    <row r="538" ht="15"/>
    <row r="539" ht="15"/>
    <row r="540" ht="15"/>
    <row r="541" ht="15"/>
    <row r="542" ht="15"/>
    <row r="543" ht="15"/>
    <row r="544" ht="15"/>
    <row r="545"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834" ht="15"/>
    <row r="835" ht="15"/>
    <row r="836" ht="15"/>
    <row r="837" ht="15"/>
    <row r="838" ht="15"/>
    <row r="839" ht="15"/>
    <row r="840"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7" ht="15"/>
    <row r="1058" ht="15"/>
    <row r="1059"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3" ht="15"/>
    <row r="1084" ht="15"/>
    <row r="1085" ht="15"/>
    <row r="1086" ht="15"/>
    <row r="1087"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1" ht="15"/>
    <row r="1172" ht="15"/>
    <row r="1173" ht="15"/>
    <row r="1176" ht="15"/>
    <row r="1177" ht="15"/>
    <row r="1180" ht="15"/>
    <row r="1181" ht="15"/>
    <row r="1182" ht="15"/>
    <row r="1183" ht="15"/>
    <row r="1184" ht="15"/>
    <row r="1185" ht="15"/>
    <row r="1186" ht="15"/>
    <row r="1187" ht="15"/>
    <row r="1188" ht="15"/>
    <row r="1194" ht="15"/>
    <row r="1195" ht="15"/>
    <row r="1196" ht="15"/>
    <row r="1197" ht="15"/>
    <row r="1198" ht="15"/>
    <row r="1199" ht="15"/>
    <row r="1200" ht="15"/>
    <row r="1201" ht="15"/>
    <row r="1202" ht="15"/>
    <row r="1210" ht="15"/>
    <row r="1211" ht="15"/>
    <row r="1212" ht="15"/>
    <row r="1213" ht="15"/>
    <row r="1214" ht="15"/>
    <row r="1215" ht="15"/>
    <row r="1216" ht="15"/>
    <row r="1217" ht="15"/>
    <row r="1218" ht="15"/>
    <row r="1219" ht="15"/>
    <row r="1220" ht="15"/>
    <row r="1221" ht="15"/>
    <row r="1222" ht="15"/>
    <row r="1223" ht="15"/>
    <row r="1224" ht="15"/>
    <row r="1225" ht="15"/>
    <row r="1226" ht="15"/>
    <row r="1228" ht="15"/>
    <row r="1229" ht="15"/>
    <row r="1231" ht="15"/>
    <row r="1232" ht="15"/>
    <row r="1233" ht="15"/>
    <row r="1234" ht="15"/>
    <row r="1237" ht="15"/>
    <row r="1238" ht="15"/>
    <row r="1239" ht="15"/>
    <row r="1240" ht="15"/>
  </sheetData>
  <dataValidations count="2">
    <dataValidation allowBlank="1" showInputMessage="1" showErrorMessage="1" sqref="E1" xr:uid="{920C6338-E771-4DAE-8C89-92A9093EA4DE}"/>
    <dataValidation type="list" allowBlank="1" showInputMessage="1" showErrorMessage="1" sqref="E2:E2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45967.642416782408</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45967.642416782408</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45967.642416782408</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45967.642416782408</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45967.642416782408</v>
      </c>
      <c r="H6" s="158" t="s">
        <v>39108</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45967.642416782408</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45967.642416782408</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45967.642416782408</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45967.642416782408</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45967.642416782408</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45967.642416782408</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45967.642416782408</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45967.642416782408</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45967.642416782408</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45967.642416782408</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45967.642416782408</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45967.642416782408</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39109</v>
      </c>
      <c r="D19" s="61"/>
      <c r="E19" s="61"/>
      <c r="F19" s="156"/>
      <c r="G19" s="157">
        <f ca="1">IFERROR(NOW()-F19,"-")</f>
        <v>45967.642416782408</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45967.642416782408</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45967.642416782408</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45967.642416782408</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45967.642416782408</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45967.642416782408</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45967.642416782408</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45967.642416782408</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45967.642416782408</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45967.642416782408</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45967.642416782408</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45967.642416782408</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45967.642416782408</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45967.642416782408</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45967.642416782408</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45967.642416782408</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45967.642416782408</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45967.642416782408</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2025-11-06T12:27:05Z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