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611" documentId="120_S{2AC9BD13-BADA-5192-A53E-5A8FF88502F6}" xr6:coauthVersionLast="47" xr6:coauthVersionMax="47" xr10:uidLastSave="{03923D69-B76A-4977-A3B9-F34CEE6FBB4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0" i="2" l="1"/>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<sst xmlns="http://schemas.openxmlformats.org/spreadsheetml/2006/main" count="181503" uniqueCount="39128">
  <si>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</si>
  <si>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</si>
  <si>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</si>
  <si>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</si>
  <si>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</si>
  <si>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</si>
  <si>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</si>
  <si>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</si>
  <si>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</si>
  <si>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</si>
  <si>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</si>
  <si>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</si>
  <si>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</si>
  <si>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</si>
  <si>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</si>
  <si>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</si>
  <si>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</si>
  <si>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</si>
  <si>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</si>
  <si>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</si>
  <si>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</si>
  <si>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</si>
  <si>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</si>
  <si>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</si>
  <si>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</si>
  <si>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</si>
  <si>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</si>
  <si>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</si>
  <si>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</si>
  <si>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</si>
  <si>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</si>
  <si>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</si>
  <si>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</si>
  <si>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</si>
  <si>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</si>
  <si>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</si>
  <si>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</si>
  <si>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</si>
  <si>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</si>
  <si>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</si>
  <si>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</si>
  <si>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</si>
  <si>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</si>
  <si>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</si>
  <si>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</si>
  <si>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</si>
  <si>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</si>
  <si>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</si>
  <si>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</si>
  <si>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</si>
  <si>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</si>
  <si>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</si>
  <si>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</si>
  <si>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</si>
  <si>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</si>
  <si>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</si>
  <si>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</si>
  <si>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</si>
  <si>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</si>
  <si>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</si>
  <si>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</si>
  <si>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</si>
  <si>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</si>
  <si>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</si>
  <si>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</si>
  <si>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</si>
  <si>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</si>
  <si>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</si>
  <si>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</si>
  <si>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</si>
  <si>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</si>
  <si>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</si>
  <si>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</si>
  <si>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</si>
  <si>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</si>
  <si>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</si>
  <si>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</si>
  <si>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</si>
  <si>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</si>
  <si>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</si>
  <si>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</si>
  <si>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</si>
  <si>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</si>
  <si>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</si>
  <si>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</si>
  <si>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</si>
  <si>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</si>
  <si>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</si>
  <si>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</si>
  <si>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</si>
  <si>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</si>
  <si>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</si>
  <si>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</si>
  <si>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</si>
  <si>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</si>
  <si>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</si>
  <si>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</si>
  <si>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</si>
  <si>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</si>
  <si>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</si>
  <si>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</si>
  <si>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</si>
  <si>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</si>
  <si>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</si>
  <si>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</si>
  <si>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</si>
  <si>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</si>
  <si>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</si>
  <si>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</si>
  <si>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</si>
  <si>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</si>
  <si>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</si>
  <si>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</si>
  <si>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</si>
  <si>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</si>
  <si>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</si>
  <si>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</si>
  <si>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</si>
  <si>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</si>
  <si>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</si>
  <si>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</si>
  <si>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</si>
  <si>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</si>
  <si>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</si>
  <si>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</si>
  <si>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</si>
  <si>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</si>
  <si>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</si>
  <si>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</si>
  <si>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</si>
  <si>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</si>
  <si>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</si>
  <si>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</si>
  <si>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</si>
  <si>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</si>
  <si>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</si>
  <si>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</si>
  <si>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</si>
  <si>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</si>
  <si>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</si>
  <si>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</si>
  <si>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</si>
  <si>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</si>
  <si>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</si>
  <si>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</si>
  <si>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</si>
  <si>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</si>
  <si>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</si>
  <si>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</si>
  <si>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</si>
  <si>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</si>
  <si>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</si>
  <si>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</si>
  <si>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</si>
  <si>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</si>
  <si>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</si>
  <si>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</si>
  <si>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</si>
  <si>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</si>
  <si>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</si>
  <si>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</si>
  <si>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</si>
  <si>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</si>
  <si>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</si>
  <si>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</si>
  <si>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</si>
  <si>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</si>
  <si>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</si>
  <si>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</si>
  <si>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</si>
  <si>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</si>
  <si>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</si>
  <si>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</si>
  <si>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</si>
  <si>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</si>
  <si>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</si>
  <si>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</si>
  <si>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</si>
  <si>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</si>
  <si>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</si>
  <si>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</si>
  <si>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</si>
  <si>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</si>
  <si>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</si>
  <si>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</si>
  <si>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</si>
  <si>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</si>
  <si>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</si>
  <si>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</si>
  <si>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</si>
  <si>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</si>
  <si>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</si>
  <si>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</si>
  <si>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</si>
  <si>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</si>
  <si>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</si>
  <si>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</si>
  <si>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</si>
  <si>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</si>
  <si>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</si>
  <si>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</si>
  <si>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</si>
  <si>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</si>
  <si>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</si>
  <si>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</si>
  <si>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</si>
  <si>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</si>
  <si>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</si>
  <si>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</si>
  <si>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</si>
  <si>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</si>
  <si>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</si>
  <si>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</si>
  <si>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</si>
  <si>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</si>
  <si>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</si>
  <si>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</si>
  <si>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</si>
  <si>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</si>
  <si>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</si>
  <si>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</si>
  <si>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</si>
  <si>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</si>
  <si>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</si>
  <si>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</si>
  <si>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</si>
  <si>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</si>
  <si>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</si>
  <si>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</si>
  <si>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</si>
  <si>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</si>
  <si>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</si>
  <si>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</si>
  <si>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</si>
  <si>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</si>
  <si>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</si>
  <si>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</si>
  <si>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</si>
  <si>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</si>
  <si>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</si>
  <si>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</si>
  <si>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</si>
  <si>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</si>
  <si>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</si>
  <si>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</si>
  <si>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</si>
  <si>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</si>
  <si>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</si>
  <si>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</si>
  <si>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</si>
  <si>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</si>
  <si>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</si>
  <si>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</si>
  <si>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</si>
  <si>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</si>
  <si>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</si>
  <si>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</si>
  <si>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</si>
  <si>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</si>
  <si>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</si>
  <si>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</si>
  <si>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</si>
  <si>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</si>
  <si>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</si>
  <si>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</si>
  <si>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</si>
  <si>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</si>
  <si>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</si>
  <si>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</si>
  <si>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</si>
  <si>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</si>
  <si>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</si>
  <si>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</si>
  <si>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</si>
  <si>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</si>
  <si>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</si>
  <si>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</si>
  <si>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</si>
  <si>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</si>
  <si>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</si>
  <si>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</si>
  <si>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</si>
  <si>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</si>
  <si>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</si>
  <si>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</si>
  <si>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</si>
  <si>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</si>
  <si>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</si>
  <si>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</si>
  <si>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</si>
  <si>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</si>
  <si>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</si>
  <si>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</si>
  <si>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</si>
  <si>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</si>
  <si>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</si>
  <si>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</si>
  <si>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</si>
  <si>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</si>
  <si>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</si>
  <si>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</si>
  <si>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</si>
  <si>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</si>
  <si>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</si>
  <si>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</si>
  <si>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</si>
  <si>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</si>
  <si>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</si>
  <si>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</si>
  <si>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</si>
  <si>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</si>
  <si>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</si>
  <si>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</si>
  <si>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</si>
  <si>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</si>
  <si>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</si>
  <si>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</si>
  <si>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</si>
  <si>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</si>
  <si>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</si>
  <si>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</si>
  <si>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</si>
  <si>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</si>
  <si>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</si>
  <si>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</si>
  <si>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</si>
  <si>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</si>
  <si>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</si>
  <si>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</si>
  <si>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</si>
  <si>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</si>
  <si>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</si>
  <si>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</si>
  <si>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</si>
  <si>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</si>
  <si>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</si>
  <si>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</si>
  <si>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</si>
  <si>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</si>
  <si>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</si>
  <si>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</si>
  <si>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</si>
  <si>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</si>
  <si>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</si>
  <si>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</si>
  <si>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</si>
  <si>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</si>
  <si>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</si>
  <si>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</si>
  <si>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</si>
  <si>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</si>
  <si>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</si>
  <si>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</si>
  <si>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</si>
  <si>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</si>
  <si>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</si>
  <si>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</si>
  <si>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</si>
  <si>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</si>
  <si>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</si>
  <si>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</si>
  <si>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</si>
  <si>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</si>
  <si>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</si>
  <si>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</si>
  <si>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</si>
  <si>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</si>
  <si>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</si>
  <si>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</si>
  <si>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</si>
  <si>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</si>
  <si>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</si>
  <si>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</si>
  <si>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</si>
  <si>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</si>
  <si>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</si>
  <si>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</si>
  <si>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</si>
  <si>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</si>
  <si>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</si>
  <si>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</si>
  <si>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</si>
  <si>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</si>
  <si>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</si>
  <si>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</si>
  <si>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</si>
  <si>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</si>
  <si>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</si>
  <si>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</si>
  <si>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</si>
  <si>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</si>
  <si>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</si>
  <si>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</si>
  <si>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</si>
  <si>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</si>
  <si>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</si>
  <si>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</si>
  <si>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</si>
  <si>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</si>
  <si>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</si>
  <si>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</si>
  <si>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</si>
  <si>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</si>
  <si>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</si>
  <si>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</si>
  <si>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</si>
  <si>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</si>
  <si>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</si>
  <si>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</si>
  <si>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</si>
  <si>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</si>
  <si>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</si>
  <si>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</si>
  <si>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</si>
  <si>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</si>
  <si>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</si>
  <si>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</si>
  <si>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</si>
  <si>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</si>
  <si>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</si>
  <si>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</si>
  <si>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</si>
  <si>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</si>
  <si>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</si>
  <si>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</si>
  <si>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</si>
  <si>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</si>
  <si>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</si>
  <si>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</si>
  <si>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</si>
  <si>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</si>
  <si>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</si>
  <si>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</si>
  <si>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</si>
  <si>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</si>
  <si>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</si>
  <si>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</si>
  <si>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</si>
  <si>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</si>
  <si>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</si>
  <si>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</si>
  <si>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</si>
  <si>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</si>
  <si>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</si>
  <si>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</si>
  <si>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</si>
  <si>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</si>
  <si>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</si>
  <si>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</si>
  <si>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</si>
  <si>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</si>
  <si>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</si>
  <si>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</si>
  <si>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</si>
  <si>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</si>
  <si>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</si>
  <si>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</si>
  <si>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</si>
  <si>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</si>
  <si>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</si>
  <si>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</si>
  <si>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</si>
  <si>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</si>
  <si>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</si>
  <si>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</si>
  <si>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</si>
  <si>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</si>
  <si>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</si>
  <si>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</si>
  <si>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</si>
  <si>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</si>
  <si>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</si>
  <si>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</si>
  <si>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</si>
  <si>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</si>
  <si>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</si>
  <si>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</si>
  <si>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</si>
  <si>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</si>
  <si>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</si>
  <si>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</si>
  <si>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</si>
  <si>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</si>
  <si>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</si>
  <si>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</si>
  <si>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</si>
  <si>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</si>
  <si>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</si>
  <si>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</si>
  <si>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</si>
  <si>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</si>
  <si>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</si>
  <si>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</si>
  <si>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</si>
  <si>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</si>
  <si>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</si>
  <si>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</si>
  <si>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</si>
  <si>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</si>
  <si>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</si>
  <si>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</si>
  <si>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</si>
  <si>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</si>
  <si>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</si>
  <si>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</si>
  <si>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</si>
  <si>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</si>
  <si>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</si>
  <si>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</si>
  <si>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</si>
  <si>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</si>
  <si>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</si>
  <si>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</si>
  <si>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</si>
  <si>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</si>
  <si>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</si>
  <si>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</si>
  <si>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</si>
  <si>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</si>
  <si>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</si>
  <si>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</si>
  <si>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</si>
  <si>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</si>
  <si>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</si>
  <si>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</si>
  <si>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</si>
  <si>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</si>
  <si>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</si>
  <si>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</si>
  <si>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</si>
  <si>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</si>
  <si>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</si>
  <si>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</si>
  <si>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</si>
  <si>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</si>
  <si>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</si>
  <si>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</si>
  <si>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</si>
  <si>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</si>
  <si>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</si>
  <si>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</si>
  <si>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</si>
  <si>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</si>
  <si>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</si>
  <si>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</si>
  <si>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</si>
  <si>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</si>
  <si>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</si>
  <si>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</si>
  <si>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</si>
  <si>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</si>
  <si>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</si>
  <si>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</si>
  <si>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</si>
  <si>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</si>
  <si>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</si>
  <si>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</si>
  <si>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</si>
  <si>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</si>
  <si>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</si>
  <si>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</si>
  <si>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</si>
  <si>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</si>
  <si>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</si>
  <si>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</si>
  <si>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</si>
  <si>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</si>
  <si>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</si>
  <si>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</si>
  <si>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</si>
  <si>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</si>
  <si>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</si>
  <si>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</si>
  <si>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</si>
  <si>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</si>
  <si>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</si>
  <si>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</si>
  <si>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</si>
  <si>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</si>
  <si>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</si>
  <si>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</si>
  <si>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</si>
  <si>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</si>
  <si>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</si>
  <si>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</si>
  <si>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</si>
  <si>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</si>
  <si>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</si>
  <si>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</si>
  <si>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</si>
  <si>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</si>
  <si>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</si>
  <si>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</si>
  <si>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</si>
  <si>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</si>
  <si>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</si>
  <si>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</si>
  <si>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</si>
  <si>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</si>
  <si>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</si>
  <si>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</si>
  <si>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</si>
  <si>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</si>
  <si>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</si>
  <si>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</si>
  <si>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</si>
  <si>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</si>
  <si>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</si>
  <si>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</si>
  <si>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</si>
  <si>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</si>
  <si>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</si>
  <si>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</si>
  <si>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</si>
  <si>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</si>
  <si>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</si>
  <si>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</si>
  <si>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</si>
  <si>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</si>
  <si>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</si>
  <si>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</si>
  <si>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</si>
  <si>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</si>
  <si>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</si>
  <si>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</si>
  <si>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</si>
  <si>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</si>
  <si>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</si>
  <si>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</si>
  <si>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</si>
  <si>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</si>
  <si>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</si>
  <si>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</si>
  <si>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</si>
  <si>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</si>
  <si>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</si>
  <si>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</si>
  <si>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</si>
  <si>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</si>
  <si>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</si>
  <si>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</si>
  <si>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</si>
  <si>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</si>
  <si>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</si>
  <si>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</si>
  <si>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</si>
  <si>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</si>
  <si>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</si>
  <si>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</si>
  <si>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</si>
  <si>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</si>
  <si>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</si>
  <si>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</si>
  <si>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</si>
  <si>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</si>
  <si>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</si>
  <si>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</si>
  <si>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</si>
  <si>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</si>
  <si>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</si>
  <si>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</si>
  <si>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</si>
  <si>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</si>
  <si>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</si>
  <si>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</si>
  <si>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</si>
  <si>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</si>
  <si>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</si>
  <si>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</si>
  <si>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</si>
  <si>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</si>
  <si>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</si>
  <si>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</si>
  <si>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</si>
  <si>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</si>
  <si>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</si>
  <si>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</si>
  <si>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</si>
  <si>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</si>
  <si>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</si>
  <si>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</si>
  <si>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</si>
  <si>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</si>
  <si>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</si>
  <si>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</si>
  <si>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</si>
  <si>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</si>
  <si>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</si>
  <si>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</si>
  <si>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</si>
  <si>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</si>
  <si>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</si>
  <si>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</si>
  <si>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</si>
  <si>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</si>
  <si>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</si>
  <si>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</si>
  <si>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</si>
  <si>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</si>
  <si>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</si>
  <si>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</si>
  <si>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</si>
  <si>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</si>
  <si>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</si>
  <si>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</si>
  <si>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</si>
  <si>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</si>
  <si>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</si>
  <si>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</si>
  <si>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</si>
  <si>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</si>
  <si>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</si>
  <si>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</si>
  <si>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</si>
  <si>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</si>
  <si>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</si>
  <si>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</si>
  <si>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</si>
  <si>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</si>
  <si>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</si>
  <si>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</si>
  <si>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</si>
  <si>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</si>
  <si>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</si>
  <si>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</si>
  <si>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</si>
  <si>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</si>
  <si>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</si>
  <si>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</si>
  <si>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</si>
  <si>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</si>
  <si>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</si>
  <si>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</si>
  <si>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</si>
  <si>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</si>
  <si>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</si>
  <si>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</si>
  <si>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</si>
  <si>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</si>
  <si>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</si>
  <si>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</si>
  <si>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</si>
  <si>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</si>
  <si>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</si>
  <si>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</si>
  <si>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</si>
  <si>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</si>
  <si>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</si>
  <si>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</si>
  <si>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</si>
  <si>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</si>
  <si>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</si>
  <si>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</si>
  <si>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</si>
  <si>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</si>
  <si>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</si>
  <si>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</si>
  <si>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</si>
  <si>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</si>
  <si>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</si>
  <si>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</si>
  <si>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</si>
  <si>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</si>
  <si>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</si>
  <si>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</si>
  <si>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</si>
  <si>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</si>
  <si>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</si>
  <si>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</si>
  <si>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</si>
  <si>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</si>
  <si>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</si>
  <si>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</si>
  <si>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</si>
  <si>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</si>
  <si>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</si>
  <si>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</si>
  <si>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</si>
  <si>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</si>
  <si>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</si>
  <si>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</si>
  <si>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</si>
  <si>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</si>
  <si>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</si>
  <si>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</si>
  <si>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</si>
  <si>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</si>
  <si>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</si>
  <si>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</si>
  <si>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</si>
  <si>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</si>
  <si>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</si>
  <si>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</si>
  <si>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</si>
  <si>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</si>
  <si>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</si>
  <si>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</si>
  <si>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</si>
  <si>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</si>
  <si>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</si>
  <si>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</si>
  <si>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</si>
  <si>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</si>
  <si>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</si>
  <si>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</si>
  <si>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</si>
  <si>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</si>
  <si>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</si>
  <si>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</si>
  <si>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</si>
  <si>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</si>
  <si>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</si>
  <si>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</si>
  <si>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</si>
  <si>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</si>
  <si>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</si>
  <si>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</si>
  <si>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</si>
  <si>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</si>
  <si>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</si>
  <si>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</si>
  <si>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</si>
  <si>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</si>
  <si>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</si>
  <si>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</si>
  <si>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</si>
  <si>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</si>
  <si>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</si>
  <si>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</si>
  <si>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</si>
  <si>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</si>
  <si>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</si>
  <si>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</si>
  <si>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</si>
  <si>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</si>
  <si>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</si>
  <si>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</si>
  <si>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</si>
  <si>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</si>
  <si>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</si>
  <si>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</si>
  <si>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</si>
  <si>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</si>
  <si>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</si>
  <si>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</si>
  <si>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</si>
  <si>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</si>
  <si>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</si>
  <si>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</si>
  <si>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</si>
  <si>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</si>
  <si>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</si>
  <si>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</si>
  <si>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</si>
  <si>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</si>
  <si>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</si>
  <si>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</si>
  <si>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</si>
  <si>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</si>
  <si>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</si>
  <si>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</si>
  <si>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</si>
  <si>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</si>
  <si>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</si>
  <si>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</si>
  <si>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</si>
  <si>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</si>
  <si>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</si>
  <si>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</si>
  <si>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</si>
  <si>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</si>
  <si>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</si>
  <si>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</si>
  <si>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</si>
  <si>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</si>
  <si>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</si>
  <si>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</si>
  <si>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</si>
  <si>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</si>
  <si>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</si>
  <si>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</si>
  <si>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</si>
  <si>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</si>
  <si>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</si>
  <si>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</si>
  <si>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</si>
  <si>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</si>
  <si>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</si>
  <si>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</si>
  <si>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</si>
  <si>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</si>
  <si>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</si>
  <si>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</si>
  <si>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</si>
  <si>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</si>
  <si>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</si>
  <si>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</si>
  <si>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</si>
  <si>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</si>
  <si>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</si>
  <si>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</si>
  <si>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</si>
  <si>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</si>
  <si>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</si>
  <si>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</si>
  <si>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</si>
  <si>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</si>
  <si>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</si>
  <si>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</si>
  <si>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</si>
  <si>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</si>
  <si>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</si>
  <si>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</si>
  <si>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</si>
  <si>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</si>
  <si>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</si>
  <si>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</si>
  <si>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</si>
  <si>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</si>
  <si>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</si>
  <si>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</si>
  <si>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</si>
  <si>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</si>
  <si>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</si>
  <si>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</si>
  <si>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</si>
  <si>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</si>
  <si>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</si>
  <si>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</si>
  <si>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</si>
  <si>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</si>
  <si>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</si>
  <si>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</si>
  <si>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</si>
  <si>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</si>
  <si>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</si>
  <si>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</si>
  <si>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</si>
  <si>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</si>
  <si>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</si>
  <si>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</si>
  <si>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</si>
  <si>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</si>
  <si>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</si>
  <si>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</si>
  <si>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</si>
  <si>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</si>
  <si>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</si>
  <si>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</si>
  <si>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</si>
  <si>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</si>
  <si>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</si>
  <si>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</si>
  <si>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</si>
  <si>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</si>
  <si>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</si>
  <si>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</si>
  <si>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</si>
  <si>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</si>
  <si>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</si>
  <si>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</si>
  <si>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</si>
  <si>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</si>
  <si>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</si>
  <si>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</si>
  <si>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</si>
  <si>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</si>
  <si>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</si>
  <si>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</si>
  <si>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</si>
  <si>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</si>
  <si>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</si>
  <si>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</si>
  <si>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</si>
  <si>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</si>
  <si>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</si>
  <si>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</si>
  <si>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</si>
  <si>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</si>
  <si>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</si>
  <si>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</si>
  <si>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</si>
  <si>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</si>
  <si>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</si>
  <si>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</si>
  <si>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</si>
  <si>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</si>
  <si>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</si>
  <si>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</si>
  <si>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</si>
  <si>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</si>
  <si>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</si>
  <si>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</si>
  <si>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</si>
  <si>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</si>
  <si>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</si>
  <si>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</si>
  <si>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</si>
  <si>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</si>
  <si>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</si>
  <si>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</si>
  <si>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</si>
  <si>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</si>
  <si>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</si>
  <si>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</si>
  <si>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</si>
  <si>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</si>
  <si>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</si>
  <si>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</si>
  <si>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</si>
  <si>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</si>
  <si>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</si>
  <si>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</si>
  <si>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</si>
  <si>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</si>
  <si>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</si>
  <si>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</si>
  <si>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</si>
  <si>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</si>
  <si>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</si>
  <si>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</si>
  <si>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</si>
  <si>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</si>
  <si>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</si>
  <si>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</si>
  <si>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</si>
  <si>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</si>
  <si>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</si>
  <si>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</si>
  <si>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</si>
  <si>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</si>
  <si>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</si>
  <si>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</si>
  <si>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</si>
  <si>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</si>
  <si>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</si>
  <si>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</si>
  <si>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</si>
  <si>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</si>
  <si>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</si>
  <si>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</si>
  <si>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</si>
  <si>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</si>
  <si>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</si>
  <si>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</si>
  <si>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</si>
  <si>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</si>
  <si>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</si>
  <si>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</si>
  <si>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</si>
  <si>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</si>
  <si>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</si>
  <si>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</si>
  <si>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</si>
  <si>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</si>
  <si>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</si>
  <si>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</si>
  <si>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</si>
  <si>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</si>
  <si>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</si>
  <si>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</si>
  <si>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</si>
  <si>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</si>
  <si>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</si>
  <si>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</si>
  <si>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</si>
  <si>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</si>
  <si>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</si>
  <si>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</si>
  <si>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</si>
  <si>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</si>
  <si>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</si>
  <si>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</si>
  <si>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</si>
  <si>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</si>
  <si>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</si>
  <si>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</si>
  <si>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</si>
  <si>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</si>
  <si>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</si>
  <si>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</si>
  <si>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</si>
  <si>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</si>
  <si>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</si>
  <si>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</si>
  <si>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</si>
  <si>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</si>
  <si>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</si>
  <si>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</si>
  <si>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</si>
  <si>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</si>
  <si>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</si>
  <si>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</si>
  <si>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</si>
  <si>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</si>
  <si>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</si>
  <si>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</si>
  <si>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</si>
  <si>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</si>
  <si>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</si>
  <si>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</si>
  <si>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</si>
  <si>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</si>
  <si>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</si>
  <si>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</si>
  <si>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</si>
  <si>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</si>
  <si>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</si>
  <si>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</si>
  <si>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</si>
  <si>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</si>
  <si>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</si>
  <si>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</si>
  <si>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</si>
  <si>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</si>
  <si>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</si>
  <si>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</si>
  <si>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</si>
  <si>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</si>
  <si>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</si>
  <si>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</si>
  <si>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</si>
  <si>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</si>
  <si>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</si>
  <si>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</si>
  <si>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</si>
  <si>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</si>
  <si>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</si>
  <si>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</si>
  <si>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</si>
  <si>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</si>
  <si>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</si>
  <si>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</si>
  <si>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</si>
  <si>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</si>
  <si>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</si>
  <si>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</si>
  <si>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</si>
  <si>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</si>
  <si>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</si>
  <si>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</si>
  <si>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</si>
  <si>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</si>
  <si>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</si>
  <si>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</si>
  <si>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</si>
  <si>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</si>
  <si>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</si>
  <si>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</si>
  <si>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</si>
  <si>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</si>
  <si>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</si>
  <si>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</si>
  <si>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</si>
  <si>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</si>
  <si>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</si>
  <si>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</si>
  <si>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</si>
  <si>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</si>
  <si>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</si>
  <si>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</si>
  <si>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</si>
  <si>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</si>
  <si>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</si>
  <si>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</si>
  <si>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</si>
  <si>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</si>
  <si>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</si>
  <si>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</si>
  <si>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</si>
  <si>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</si>
  <si>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</si>
  <si>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</si>
  <si>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</si>
  <si>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</si>
  <si>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</si>
  <si>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</si>
  <si>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</si>
  <si>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</si>
  <si>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</si>
  <si>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</si>
  <si>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</si>
  <si>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</si>
  <si>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</si>
  <si>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</si>
  <si>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</si>
  <si>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</si>
  <si>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</si>
  <si>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</si>
  <si>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</si>
  <si>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</si>
  <si>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</si>
  <si>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</si>
  <si>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</si>
  <si>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</si>
  <si>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</si>
  <si>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</si>
  <si>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</si>
  <si>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</si>
  <si>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</si>
  <si>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</si>
  <si>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</si>
  <si>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</si>
  <si>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</si>
  <si>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</si>
  <si>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</si>
  <si>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</si>
  <si>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</si>
  <si>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</si>
  <si>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</si>
  <si>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</si>
  <si>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</si>
  <si>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</si>
  <si>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</si>
  <si>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</si>
  <si>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</si>
  <si>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</si>
  <si>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</si>
  <si>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</si>
  <si>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</si>
  <si>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</si>
  <si>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</si>
  <si>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</si>
  <si>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</si>
  <si>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</si>
  <si>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</si>
  <si>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</si>
  <si>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</si>
  <si>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</si>
  <si>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</si>
  <si>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</si>
  <si>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</si>
  <si>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</si>
  <si>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</si>
  <si>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</si>
  <si>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</si>
  <si>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</si>
  <si>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</si>
  <si>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</si>
  <si>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</si>
  <si>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</si>
  <si>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</si>
  <si>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</si>
  <si>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</si>
  <si>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</si>
  <si>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</si>
  <si>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</si>
  <si>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</si>
  <si>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</si>
  <si>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</si>
  <si>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</si>
  <si>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</si>
  <si>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</si>
  <si>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</si>
  <si>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</si>
  <si>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</si>
  <si>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</si>
  <si>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</si>
  <si>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</si>
  <si>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</si>
  <si>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</si>
  <si>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</si>
  <si>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</si>
  <si>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</si>
  <si>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</si>
  <si>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</si>
  <si>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</si>
  <si>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</si>
  <si>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</si>
  <si>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</si>
  <si>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</si>
  <si>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</si>
  <si>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</si>
  <si>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</si>
  <si>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</si>
  <si>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</si>
  <si>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</si>
  <si>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</si>
  <si>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</si>
  <si>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</si>
  <si>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</si>
  <si>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</si>
  <si>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</si>
  <si>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</si>
  <si>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</si>
  <si>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</si>
  <si>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</si>
  <si>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</si>
  <si>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</si>
  <si>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</si>
  <si>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</si>
  <si>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</si>
  <si>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</si>
  <si>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</si>
  <si>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</si>
  <si>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</si>
  <si>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</si>
  <si>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</si>
  <si>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</si>
  <si>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</si>
  <si>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</si>
  <si>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</si>
  <si>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</si>
  <si>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</si>
  <si>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</si>
  <si>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</si>
  <si>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</si>
  <si>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</si>
  <si>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</si>
  <si>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</si>
  <si>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</si>
  <si>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</si>
  <si>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</si>
  <si>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</si>
  <si>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</si>
  <si>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</si>
  <si>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</si>
  <si>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</si>
  <si>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</si>
  <si>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</si>
  <si>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</si>
  <si>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</si>
  <si>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</si>
  <si>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</si>
  <si>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</si>
  <si>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</si>
  <si>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</si>
  <si>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</si>
  <si>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</si>
  <si>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</si>
  <si>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</si>
  <si>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</si>
  <si>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</si>
  <si>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</si>
  <si>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</si>
  <si>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</si>
  <si>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</si>
  <si>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</si>
  <si>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</si>
  <si>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</si>
  <si>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</si>
  <si>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</si>
  <si>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</si>
  <si>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</si>
  <si>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</si>
  <si>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</si>
  <si>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</si>
  <si>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</si>
  <si>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</si>
  <si>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</si>
  <si>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</si>
  <si>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</si>
  <si>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</si>
  <si>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</si>
  <si>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</si>
  <si>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</si>
  <si>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</si>
  <si>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</si>
  <si>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</si>
  <si>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</si>
  <si>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</si>
  <si>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</si>
  <si>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</si>
  <si>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</si>
  <si>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</si>
  <si>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</si>
  <si>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</si>
  <si>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</si>
  <si>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</si>
  <si>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</si>
  <si>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</si>
  <si>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</si>
  <si>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</si>
  <si>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</si>
  <si>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</si>
  <si>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</si>
  <si>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</si>
  <si>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</si>
  <si>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</si>
  <si>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</si>
  <si>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</si>
  <si>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</si>
  <si>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</si>
  <si>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</si>
  <si>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</si>
  <si>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</si>
  <si>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</si>
  <si>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</si>
  <si>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</si>
  <si>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</si>
  <si>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</si>
  <si>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</si>
  <si>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</si>
  <si>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</si>
  <si>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</si>
  <si>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</si>
  <si>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</si>
  <si>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</si>
  <si>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</si>
  <si>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</si>
  <si>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</si>
  <si>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</si>
  <si>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</si>
  <si>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</si>
  <si>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</si>
  <si>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</si>
  <si>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</si>
  <si>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</si>
  <si>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</si>
  <si>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</si>
  <si>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</si>
  <si>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</si>
  <si>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</si>
  <si>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</si>
  <si>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</si>
  <si>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</si>
  <si>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</si>
  <si>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</si>
  <si>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</si>
  <si>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</si>
  <si>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</si>
  <si>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</si>
  <si>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</si>
  <si>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</si>
  <si>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</si>
  <si>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</si>
  <si>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</si>
  <si>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</si>
  <si>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</si>
  <si>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</si>
  <si>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</si>
  <si>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</si>
  <si>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</si>
  <si>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</si>
  <si>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</si>
  <si>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</si>
  <si>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</si>
  <si>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</si>
  <si>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</si>
  <si>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</si>
  <si>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</si>
  <si>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</si>
  <si>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</si>
  <si>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</si>
  <si>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</si>
  <si>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</si>
  <si>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</si>
  <si>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</si>
  <si>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</si>
  <si>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</si>
  <si>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</si>
  <si>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</si>
  <si>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</si>
  <si>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</si>
  <si>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</si>
  <si>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</si>
  <si>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</si>
  <si>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</si>
  <si>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</si>
  <si>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</si>
  <si>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</si>
  <si>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</si>
  <si>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</si>
  <si>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</si>
  <si>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</si>
  <si>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</si>
  <si>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</si>
  <si>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</si>
  <si>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</si>
  <si>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</si>
  <si>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</si>
  <si>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</si>
  <si>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</si>
  <si>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</si>
  <si>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</si>
  <si>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</si>
  <si>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</si>
  <si>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</si>
  <si>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</si>
  <si>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</si>
  <si>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</si>
  <si>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</si>
  <si>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</si>
  <si>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</si>
  <si>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</si>
  <si>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</si>
  <si>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</si>
  <si>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</si>
  <si>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</si>
  <si>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</si>
  <si>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</si>
  <si>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</si>
  <si>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</si>
  <si>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</si>
  <si>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</si>
  <si>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</si>
  <si>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</si>
  <si>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</si>
  <si>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</si>
  <si>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</si>
  <si>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</si>
  <si>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</si>
  <si>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</si>
  <si>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</si>
  <si>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</si>
  <si>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</si>
  <si>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</si>
  <si>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</si>
  <si>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</si>
  <si>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</si>
  <si>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</si>
  <si>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</si>
  <si>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</si>
  <si>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</si>
  <si>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</si>
  <si>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</si>
  <si>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</si>
  <si>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</si>
  <si>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</si>
  <si>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</si>
  <si>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</si>
  <si>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</si>
  <si>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</si>
  <si>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</si>
  <si>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</si>
  <si>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</si>
  <si>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</si>
  <si>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</si>
  <si>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</si>
  <si>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</si>
  <si>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</si>
  <si>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</si>
  <si>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</si>
  <si>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</si>
  <si>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</si>
  <si>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</si>
  <si>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</si>
  <si>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</si>
  <si>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</si>
  <si>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</si>
  <si>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</si>
  <si>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</si>
  <si>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</si>
  <si>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</si>
  <si>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</si>
  <si>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</si>
  <si>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</si>
  <si>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</si>
  <si>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</si>
  <si>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</si>
  <si>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</si>
  <si>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</si>
  <si>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</si>
  <si>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</si>
  <si>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</si>
  <si>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</si>
  <si>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</si>
  <si>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</si>
  <si>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</si>
  <si>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</si>
  <si>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</si>
  <si>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</si>
  <si>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</si>
  <si>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</si>
  <si>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</si>
  <si>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</si>
  <si>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</si>
  <si>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</si>
  <si>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</si>
  <si>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</si>
  <si>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</si>
  <si>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</si>
  <si>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</si>
  <si>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</si>
  <si>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</si>
  <si>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</si>
  <si>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</si>
  <si>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</si>
  <si>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</si>
  <si>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</si>
  <si>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</si>
  <si>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</si>
  <si>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</si>
  <si>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</si>
  <si>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</si>
  <si>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</si>
  <si>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</si>
  <si>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</si>
  <si>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</si>
  <si>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</si>
  <si>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</si>
  <si>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</si>
  <si>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</si>
  <si>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</si>
  <si>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</si>
  <si>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</si>
  <si>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</si>
  <si>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</si>
  <si>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</si>
  <si>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</si>
  <si>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</si>
  <si>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</si>
  <si>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</si>
  <si>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</si>
  <si>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</si>
  <si>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</si>
  <si>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</si>
  <si>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</si>
  <si>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</si>
  <si>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</si>
  <si>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</si>
  <si>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</si>
  <si>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</si>
  <si>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</si>
  <si>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</si>
  <si>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</si>
  <si>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</si>
  <si>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</si>
  <si>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</si>
  <si>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</si>
  <si>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</si>
  <si>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</si>
  <si>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</si>
  <si>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</si>
  <si>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</si>
  <si>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</si>
  <si>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</si>
  <si>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</si>
  <si>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</si>
  <si>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</si>
  <si>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</si>
  <si>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</si>
  <si>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</si>
  <si>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</si>
  <si>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</si>
  <si>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</si>
  <si>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</si>
  <si>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</si>
  <si>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</si>
  <si>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</si>
  <si>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</si>
  <si>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</si>
  <si>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</si>
  <si>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</si>
  <si>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</si>
  <si>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</si>
  <si>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</si>
  <si>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</si>
  <si>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</si>
  <si>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</si>
  <si>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</si>
  <si>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</si>
  <si>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</si>
  <si>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</si>
  <si>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</si>
  <si>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</si>
  <si>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</si>
  <si>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</si>
  <si>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</si>
  <si>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</si>
  <si>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</si>
  <si>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</si>
  <si>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</si>
  <si>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</si>
  <si>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</si>
  <si>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</si>
  <si>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</si>
  <si>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</si>
  <si>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</si>
  <si>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</si>
  <si>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</si>
  <si>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</si>
  <si>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</si>
  <si>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</si>
  <si>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</si>
  <si>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</si>
  <si>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</si>
  <si>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</si>
  <si>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</si>
  <si>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</si>
  <si>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</si>
  <si>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</si>
  <si>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</si>
  <si>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</si>
  <si>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</si>
  <si>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</si>
  <si>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</si>
  <si>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</si>
  <si>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</si>
  <si>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</si>
  <si>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</si>
  <si>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</si>
  <si>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</si>
  <si>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</si>
  <si>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</si>
  <si>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</si>
  <si>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</si>
  <si>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</si>
  <si>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</si>
  <si>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</si>
  <si>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</si>
  <si>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</si>
  <si>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</si>
  <si>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</si>
  <si>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</si>
  <si>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</si>
  <si>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</si>
  <si>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</si>
  <si>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</si>
  <si>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</si>
  <si>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</si>
  <si>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</si>
  <si>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</si>
  <si>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</si>
  <si>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</si>
  <si>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</si>
  <si>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</si>
  <si>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</si>
  <si>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</si>
  <si>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</si>
  <si>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</si>
  <si>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</si>
  <si>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</si>
  <si>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</si>
  <si>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</si>
  <si>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</si>
  <si>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</si>
  <si>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</si>
  <si>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</si>
  <si>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</si>
  <si>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</si>
  <si>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</si>
  <si>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</si>
  <si>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</si>
  <si>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</si>
  <si>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</si>
  <si>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</si>
  <si>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</si>
  <si>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</si>
  <si>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</si>
  <si>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</si>
  <si>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</si>
  <si>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</si>
  <si>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</si>
  <si>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</si>
  <si>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</si>
  <si>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</si>
  <si>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</si>
  <si>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</si>
  <si>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</si>
  <si>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</si>
  <si>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</si>
  <si>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</si>
  <si>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</si>
  <si>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</si>
  <si>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</si>
  <si>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</si>
  <si>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</si>
  <si>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</si>
  <si>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</si>
  <si>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</si>
  <si>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</si>
  <si>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</si>
  <si>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</si>
  <si>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</si>
  <si>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</si>
  <si>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</si>
  <si>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</si>
  <si>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</si>
  <si>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</si>
  <si>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</si>
  <si>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</si>
  <si>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</si>
  <si>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</si>
  <si>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</si>
  <si>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</si>
  <si>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</si>
  <si>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</si>
  <si>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</si>
  <si>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</si>
  <si>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</si>
  <si>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</si>
  <si>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</si>
  <si>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</si>
  <si>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</si>
  <si>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</si>
  <si>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</si>
  <si>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</si>
  <si>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</si>
  <si>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</si>
  <si>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</si>
  <si>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</si>
  <si>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</si>
  <si>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</si>
  <si>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</si>
  <si>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</si>
  <si>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</si>
  <si>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</si>
  <si>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</si>
  <si>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</si>
  <si>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</si>
  <si>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</si>
  <si>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</si>
  <si>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</si>
  <si>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</si>
  <si>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</si>
  <si>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</si>
  <si>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</si>
  <si>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</si>
  <si>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</si>
  <si>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</si>
  <si>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</si>
  <si>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</si>
  <si>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</si>
  <si>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</si>
  <si>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</si>
  <si>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</si>
  <si>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</si>
  <si>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</si>
  <si>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</si>
  <si>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</si>
  <si>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</si>
  <si>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</si>
  <si>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</si>
  <si>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</si>
  <si>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</si>
  <si>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</si>
  <si>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</si>
  <si>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</si>
  <si>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</si>
  <si>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</si>
  <si>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</si>
  <si>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</si>
  <si>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</si>
  <si>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</si>
  <si>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</si>
  <si>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</si>
  <si>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</si>
  <si>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</si>
  <si>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</si>
  <si>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</si>
  <si>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</si>
  <si>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</si>
  <si>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</si>
  <si>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</si>
  <si>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</si>
  <si>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</si>
  <si>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</si>
  <si>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</si>
  <si>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</si>
  <si>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</si>
  <si>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</si>
  <si>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</si>
  <si>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</si>
  <si>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</si>
  <si>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</si>
  <si>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</si>
  <si>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</si>
  <si>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</si>
  <si>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</si>
  <si>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</si>
  <si>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</si>
  <si>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</si>
  <si>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</si>
  <si>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</si>
  <si>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</si>
  <si>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</si>
  <si>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</si>
  <si>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</si>
  <si>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</si>
  <si>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</si>
  <si>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</si>
  <si>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</si>
  <si>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</si>
  <si>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</si>
  <si>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</si>
  <si>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</si>
  <si>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</si>
  <si>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</si>
  <si>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</si>
  <si>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</si>
  <si>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</si>
  <si>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</si>
  <si>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</si>
  <si>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</si>
  <si>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</si>
  <si>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</si>
  <si>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</si>
  <si>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</si>
  <si>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</si>
  <si>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</si>
  <si>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</si>
  <si>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</si>
  <si>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</si>
  <si>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</si>
  <si>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</si>
  <si>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</si>
  <si>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</si>
  <si>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</si>
  <si>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</si>
  <si>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</si>
  <si>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</si>
  <si>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</si>
  <si>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</si>
  <si>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</si>
  <si>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</si>
  <si>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</si>
  <si>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</si>
  <si>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</si>
  <si>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</si>
  <si>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</si>
  <si>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</si>
  <si>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</si>
  <si>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</si>
  <si>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</si>
  <si>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</si>
  <si>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</si>
  <si>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</si>
  <si>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</si>
  <si>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</si>
  <si>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</si>
  <si>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</si>
  <si>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</si>
  <si>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</si>
  <si>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</si>
  <si>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</si>
  <si>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</si>
  <si>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</si>
  <si>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</si>
  <si>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</si>
  <si>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</si>
  <si>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</si>
  <si>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</si>
  <si>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</si>
  <si>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</si>
  <si>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</si>
  <si>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</si>
  <si>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</si>
  <si>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</si>
  <si>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</si>
  <si>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</si>
  <si>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</si>
  <si>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</si>
  <si>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</si>
  <si>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</si>
  <si>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</si>
  <si>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</si>
  <si>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</si>
  <si>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</si>
  <si>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</si>
  <si>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</si>
  <si>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</si>
  <si>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</si>
  <si>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</si>
  <si>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</si>
  <si>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</si>
  <si>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</si>
  <si>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</si>
  <si>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</si>
  <si>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</si>
  <si>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</si>
  <si>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</si>
  <si>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</si>
  <si>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</si>
  <si>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</si>
  <si>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</si>
  <si>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</si>
  <si>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</si>
  <si>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</si>
  <si>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</si>
  <si>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</si>
  <si>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</si>
  <si>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</si>
  <si>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</si>
  <si>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</si>
  <si>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</si>
  <si>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</si>
  <si>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</si>
  <si>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</si>
  <si>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</si>
  <si>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</si>
  <si>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</si>
  <si>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</si>
  <si>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</si>
  <si>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</si>
  <si>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</si>
  <si>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</si>
  <si>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</si>
  <si>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</si>
  <si>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</si>
  <si>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</si>
  <si>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</si>
  <si>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</si>
  <si>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</si>
  <si>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</si>
  <si>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</si>
  <si>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</si>
  <si>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</si>
  <si>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</si>
  <si>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</si>
  <si>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</si>
  <si>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</si>
  <si>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</si>
  <si>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</si>
  <si>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</si>
  <si>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</si>
  <si>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</si>
  <si>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</si>
  <si>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</si>
  <si>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</si>
  <si>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</si>
  <si>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</si>
  <si>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</si>
  <si>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</si>
  <si>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</si>
  <si>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</si>
  <si>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</si>
  <si>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</si>
  <si>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</si>
  <si>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</si>
  <si>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</si>
  <si>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</si>
  <si>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</si>
  <si>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</si>
  <si>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</si>
  <si>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</si>
  <si>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</si>
  <si>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</si>
  <si>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</si>
  <si>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</si>
  <si>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</si>
  <si>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</si>
  <si>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</si>
  <si>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</si>
  <si>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</si>
  <si>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</si>
  <si>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</si>
  <si>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</si>
  <si>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</si>
  <si>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</si>
  <si>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</si>
  <si>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</si>
  <si>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</si>
  <si>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</si>
  <si>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</si>
  <si>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</si>
  <si>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</si>
  <si>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</si>
  <si>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</si>
  <si>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</si>
  <si>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</si>
  <si>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</si>
  <si>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</si>
  <si>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</si>
  <si>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</si>
  <si>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</si>
  <si>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</si>
  <si>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</si>
  <si>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</si>
  <si>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</si>
  <si>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</si>
  <si>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</si>
  <si>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</si>
  <si>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</si>
  <si>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</si>
  <si>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</si>
  <si>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</si>
  <si>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</si>
  <si>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</si>
  <si>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</si>
  <si>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</si>
  <si>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</si>
  <si>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</si>
  <si>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</si>
  <si>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</si>
  <si>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</si>
  <si>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</si>
  <si>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</si>
  <si>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</si>
  <si>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</si>
  <si>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</si>
  <si>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</si>
  <si>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</si>
  <si>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</si>
  <si>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</si>
  <si>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</si>
  <si>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</si>
  <si>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</si>
  <si>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</si>
  <si>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</si>
  <si>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</si>
  <si>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</si>
  <si>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</si>
  <si>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</si>
  <si>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</si>
  <si>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</si>
  <si>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</si>
  <si>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</si>
  <si>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</si>
  <si>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</si>
  <si>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</si>
  <si>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</si>
  <si>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</si>
  <si>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</si>
  <si>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</si>
  <si>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</si>
  <si>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</si>
  <si>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</si>
  <si>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</si>
  <si>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</si>
  <si>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</si>
  <si>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</si>
  <si>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</si>
  <si>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</si>
  <si>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</si>
  <si>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</si>
  <si>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</si>
  <si>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</si>
  <si>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</si>
  <si>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</si>
  <si>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</si>
  <si>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</si>
  <si>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</si>
  <si>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</si>
  <si>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</si>
  <si>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</si>
  <si>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</si>
  <si>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</si>
  <si>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</si>
  <si>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</si>
  <si>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</si>
  <si>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</si>
  <si>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</si>
  <si>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</si>
  <si>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</si>
  <si>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</si>
  <si>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</si>
  <si>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</si>
  <si>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</si>
  <si>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</si>
  <si>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</si>
  <si>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</si>
  <si>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</si>
  <si>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</si>
  <si>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</si>
  <si>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</si>
  <si>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</si>
  <si>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</si>
  <si>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</si>
  <si>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</si>
  <si>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</si>
  <si>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</si>
  <si>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</si>
  <si>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</si>
  <si>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</si>
  <si>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</si>
  <si>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</si>
  <si>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</si>
  <si>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</si>
  <si>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</si>
  <si>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</si>
  <si>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</si>
  <si>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</si>
  <si>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</si>
  <si>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</si>
  <si>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</si>
  <si>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</si>
  <si>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</si>
  <si>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</si>
  <si>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</si>
  <si>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</si>
  <si>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</si>
  <si>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</si>
  <si>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</si>
  <si>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</si>
  <si>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</si>
  <si>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</si>
  <si>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</si>
  <si>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</si>
  <si>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</si>
  <si>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</si>
  <si>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</si>
  <si>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</si>
  <si>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</si>
  <si>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</si>
  <si>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</si>
  <si>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</si>
  <si>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</si>
  <si>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</si>
  <si>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</si>
  <si>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</si>
  <si>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</si>
  <si>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</si>
  <si>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</si>
  <si>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</si>
  <si>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</si>
  <si>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</si>
  <si>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</si>
  <si>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</si>
  <si>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</si>
  <si>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</si>
  <si>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</si>
  <si>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</si>
  <si>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</si>
  <si>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</si>
  <si>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</si>
  <si>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</si>
  <si>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</si>
  <si>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</si>
  <si>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</si>
  <si>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</si>
  <si>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</si>
  <si>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</si>
  <si>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</si>
  <si>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</si>
  <si>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</si>
  <si>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</si>
  <si>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</si>
  <si>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</si>
  <si>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</si>
  <si>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</si>
  <si>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</si>
  <si>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</si>
  <si>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</si>
  <si>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</si>
  <si>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</si>
  <si>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</si>
  <si>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</si>
  <si>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</si>
  <si>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</si>
  <si>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</si>
  <si>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</si>
  <si>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</si>
  <si>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</si>
  <si>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</si>
  <si>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</si>
  <si>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</si>
  <si>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</si>
  <si>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</si>
  <si>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</si>
  <si>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</si>
  <si>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</si>
  <si>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</si>
  <si>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</si>
  <si>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</si>
  <si>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</si>
  <si>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</si>
  <si>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</si>
  <si>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</si>
  <si>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</si>
  <si>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</si>
  <si>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</si>
  <si>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</si>
  <si>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</si>
  <si>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</si>
  <si>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</si>
  <si>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</si>
  <si>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</si>
  <si>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</si>
  <si>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</si>
  <si>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</si>
  <si>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</si>
  <si>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</si>
  <si>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</si>
  <si>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</si>
  <si>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</si>
  <si>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</si>
  <si>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</si>
  <si>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</si>
  <si>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</si>
  <si>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</si>
  <si>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</si>
  <si>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</si>
  <si>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</si>
  <si>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</si>
  <si>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</si>
  <si>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</si>
  <si>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</si>
  <si>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</si>
  <si>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</si>
  <si>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</si>
  <si>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</si>
  <si>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</si>
  <si>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</si>
  <si>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</si>
  <si>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</si>
  <si>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</si>
  <si>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</si>
  <si>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</si>
  <si>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</si>
  <si>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</si>
  <si>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</si>
  <si>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</si>
  <si>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</si>
  <si>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</si>
  <si>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</si>
  <si>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</si>
  <si>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</si>
  <si>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</si>
  <si>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</si>
  <si>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</si>
  <si>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</si>
  <si>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</si>
  <si>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</si>
  <si>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</si>
  <si>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</si>
  <si>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</si>
  <si>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</si>
  <si>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</si>
  <si>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</si>
  <si>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</si>
  <si>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</si>
  <si>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</si>
  <si>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</si>
  <si>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</si>
  <si>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</si>
  <si>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</si>
  <si>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</si>
  <si>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</si>
  <si>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</si>
  <si>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</si>
  <si>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</si>
  <si>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</si>
  <si>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</si>
  <si>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</si>
  <si>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</si>
  <si>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</si>
  <si>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</si>
  <si>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</si>
  <si>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</si>
  <si>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</si>
  <si>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</si>
  <si>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</si>
  <si>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</si>
  <si>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</si>
  <si>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</si>
  <si>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</si>
  <si>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</si>
  <si>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</si>
  <si>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</si>
  <si>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</si>
  <si>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</si>
  <si>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</si>
  <si>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</si>
  <si>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</si>
  <si>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</si>
  <si>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</si>
  <si>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</si>
  <si>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</si>
  <si>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</si>
  <si>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</si>
  <si>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</si>
  <si>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</si>
  <si>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</si>
  <si>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</si>
  <si>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</si>
  <si>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</si>
  <si>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</si>
  <si>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</si>
  <si>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</si>
  <si>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</si>
  <si>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</si>
  <si>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</si>
  <si>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</si>
  <si>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</si>
  <si>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</si>
  <si>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</si>
  <si>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</si>
  <si>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</si>
  <si>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</si>
  <si>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</si>
  <si>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</si>
  <si>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</si>
  <si>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</si>
  <si>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</si>
  <si>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</si>
  <si>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</si>
  <si>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</si>
  <si>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</si>
  <si>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</si>
  <si>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</si>
  <si>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</si>
  <si>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</si>
  <si>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</si>
  <si>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</si>
  <si>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</si>
  <si>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</si>
  <si>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</si>
  <si>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</si>
  <si>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</si>
  <si>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</si>
  <si>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</si>
  <si>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</si>
  <si>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</si>
  <si>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</si>
  <si>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</si>
  <si>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</si>
  <si>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</si>
  <si>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</si>
  <si>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</si>
  <si>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</si>
  <si>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</si>
  <si>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</si>
  <si>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</si>
  <si>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</si>
  <si>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</si>
  <si>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</si>
  <si>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</si>
  <si>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</si>
  <si>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</si>
  <si>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</si>
  <si>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</si>
  <si>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</si>
  <si>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</si>
  <si>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</si>
  <si>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</si>
  <si>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</si>
  <si>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</si>
  <si>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</si>
  <si>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</si>
  <si>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</si>
  <si>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</si>
  <si>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</si>
  <si>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</si>
  <si>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</si>
  <si>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</si>
  <si>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</si>
  <si>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</si>
  <si>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</si>
  <si>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</si>
  <si>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</si>
  <si>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</si>
  <si>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</si>
  <si>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</si>
  <si>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</si>
  <si>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</si>
  <si>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</si>
  <si>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</si>
  <si>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</si>
  <si>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</si>
  <si>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</si>
  <si>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</si>
  <si>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</si>
  <si>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</si>
  <si>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</si>
  <si>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</si>
  <si>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</si>
  <si>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</si>
  <si>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</si>
  <si>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</si>
  <si>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</si>
  <si>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</si>
  <si>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</si>
  <si>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</si>
  <si>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</si>
  <si>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</si>
  <si>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</si>
  <si>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</si>
  <si>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</si>
  <si>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</si>
  <si>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</si>
  <si>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</si>
  <si>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</si>
  <si>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</si>
  <si>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</si>
  <si>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</si>
  <si>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</si>
  <si>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</si>
  <si>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</si>
  <si>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</si>
  <si>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</si>
  <si>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</si>
  <si>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</si>
  <si>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</si>
  <si>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</si>
  <si>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</si>
  <si>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</si>
  <si>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</si>
  <si>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</si>
  <si>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</si>
  <si>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</si>
  <si>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</si>
  <si>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</si>
  <si>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</si>
  <si>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</si>
  <si>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</si>
  <si>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</si>
  <si>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</si>
  <si>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</si>
  <si>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</si>
  <si>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</si>
  <si>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</si>
  <si>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</si>
  <si>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</si>
  <si>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</si>
  <si>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</si>
  <si>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</si>
  <si>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</si>
  <si>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</si>
  <si>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</si>
  <si>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</si>
  <si>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</si>
  <si>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</si>
  <si>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</si>
  <si>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</si>
  <si>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</si>
  <si>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</si>
  <si>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</si>
  <si>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</si>
  <si>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</si>
  <si>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</si>
  <si>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</si>
  <si>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</si>
  <si>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</si>
  <si>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</si>
  <si>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</si>
  <si>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</si>
  <si>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</si>
  <si>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</si>
  <si>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</si>
  <si>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</si>
  <si>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</si>
  <si>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</si>
  <si>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</si>
  <si>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</si>
  <si>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</si>
  <si>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</si>
  <si>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</si>
  <si>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</si>
  <si>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</si>
  <si>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</si>
  <si>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</si>
  <si>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</si>
  <si>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</si>
  <si>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</si>
  <si>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</si>
  <si>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</si>
  <si>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</si>
  <si>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</si>
  <si>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</si>
  <si>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</si>
  <si>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</si>
  <si>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</si>
  <si>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</si>
  <si>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</si>
  <si>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</si>
  <si>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</si>
  <si>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</si>
  <si>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</si>
  <si>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</si>
  <si>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</si>
  <si>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</si>
  <si>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</si>
  <si>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</si>
  <si>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</si>
  <si>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</si>
  <si>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</si>
  <si>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</si>
  <si>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</si>
  <si>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</si>
  <si>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</si>
  <si>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</si>
  <si>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</si>
  <si>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</si>
  <si>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</si>
  <si>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</si>
  <si>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</si>
  <si>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</si>
  <si>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</si>
  <si>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</si>
  <si>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</si>
  <si>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</si>
  <si>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</si>
  <si>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</si>
  <si>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</si>
  <si>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</si>
  <si>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</si>
  <si>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</si>
  <si>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</si>
  <si>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</si>
  <si>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</si>
  <si>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</si>
  <si>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</si>
  <si>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</si>
  <si>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</si>
  <si>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</si>
  <si>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</si>
  <si>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</si>
  <si>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</si>
  <si>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</si>
  <si>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</si>
  <si>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</si>
  <si>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</si>
  <si>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</si>
  <si>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</si>
  <si>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</si>
  <si>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</si>
  <si>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</si>
  <si>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</si>
  <si>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</si>
  <si>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</si>
  <si>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</si>
  <si>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</si>
  <si>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</si>
  <si>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</si>
  <si>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</si>
  <si>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</si>
  <si>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</si>
  <si>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</si>
  <si>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</si>
  <si>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</si>
  <si>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</si>
  <si>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</si>
  <si>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</si>
  <si>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</si>
  <si>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</si>
  <si>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</si>
  <si>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</si>
  <si>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</si>
  <si>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</si>
  <si>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</si>
  <si>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</si>
  <si>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</si>
  <si>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</si>
  <si>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</si>
  <si>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</si>
  <si>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</si>
  <si>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</si>
  <si>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</si>
  <si>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</si>
  <si>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</si>
  <si>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</si>
  <si>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</si>
  <si>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</si>
  <si>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</si>
  <si>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</si>
  <si>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</si>
  <si>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</si>
  <si>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</si>
  <si>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</si>
  <si>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</si>
  <si>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</si>
  <si>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</si>
  <si>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</si>
  <si>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</si>
  <si>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</si>
  <si>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</si>
  <si>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</si>
  <si>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</si>
  <si>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</si>
  <si>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</si>
  <si>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</si>
  <si>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</si>
  <si>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</si>
  <si>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</si>
  <si>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</si>
  <si>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</si>
  <si>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</si>
  <si>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</si>
  <si>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</si>
  <si>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</si>
  <si>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</si>
  <si>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</si>
  <si>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</si>
  <si>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</si>
  <si>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</si>
  <si>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</si>
  <si>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</si>
  <si>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</si>
  <si>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</si>
  <si>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</si>
  <si>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</si>
  <si>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</si>
  <si>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</si>
  <si>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</si>
  <si>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</si>
  <si>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</si>
  <si>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</si>
  <si>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</si>
  <si>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</si>
  <si>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</si>
  <si>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</si>
  <si>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</si>
  <si>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</si>
  <si>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</si>
  <si>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</si>
  <si>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</si>
  <si>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</si>
  <si>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</si>
  <si>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</si>
  <si>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</si>
  <si>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</si>
  <si>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</si>
  <si>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</si>
  <si>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</si>
  <si>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</si>
  <si>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</si>
  <si>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</si>
  <si>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</si>
  <si>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</si>
  <si>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</si>
  <si>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</si>
  <si>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</si>
  <si>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</si>
  <si>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</si>
  <si>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</si>
  <si>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</si>
  <si>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</si>
  <si>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</si>
  <si>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</si>
  <si>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</si>
  <si>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</si>
  <si>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</si>
  <si>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</si>
  <si>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</si>
  <si>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</si>
  <si>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</si>
  <si>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</si>
  <si>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</si>
  <si>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</si>
  <si>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</si>
  <si>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</si>
  <si>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</si>
  <si>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</si>
  <si>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</si>
  <si>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</si>
  <si>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</si>
  <si>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</si>
  <si>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</si>
  <si>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</si>
  <si>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</si>
  <si>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</si>
  <si>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</si>
  <si>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</si>
  <si>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</si>
  <si>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</si>
  <si>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</si>
  <si>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</si>
  <si>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</si>
  <si>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</si>
  <si>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</si>
  <si>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</si>
  <si>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</si>
  <si>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</si>
  <si>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</si>
  <si>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</si>
  <si>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</si>
  <si>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</si>
  <si>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</si>
  <si>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</si>
  <si>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</si>
  <si>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</si>
  <si>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</si>
  <si>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</si>
  <si>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</si>
  <si>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</si>
  <si>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</si>
  <si>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</si>
  <si>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</si>
  <si>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</si>
  <si>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</si>
  <si>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</si>
  <si>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</si>
  <si>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</si>
  <si>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</si>
  <si>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</si>
  <si>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</si>
  <si>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</si>
  <si>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</si>
  <si>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</si>
  <si>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</si>
  <si>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</si>
  <si>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</si>
  <si>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</si>
  <si>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</si>
  <si>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</si>
  <si>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</si>
  <si>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</si>
  <si>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</si>
  <si>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</si>
  <si>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</si>
  <si>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</si>
  <si>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</si>
  <si>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</si>
  <si>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</si>
  <si>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</si>
  <si>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</si>
  <si>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</si>
  <si>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</si>
  <si>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</si>
  <si>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</si>
  <si>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</si>
  <si>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</si>
  <si>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</si>
  <si>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</si>
  <si>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</si>
  <si>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</si>
  <si>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</si>
  <si>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</si>
  <si>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</si>
  <si>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</si>
  <si>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</si>
  <si>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</si>
  <si>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</si>
  <si>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</si>
  <si>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</si>
  <si>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</si>
  <si>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</si>
  <si>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</si>
  <si>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</si>
  <si>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</si>
  <si>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</si>
  <si>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</si>
  <si>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</si>
  <si>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</si>
  <si>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</si>
  <si>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</si>
  <si>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</si>
  <si>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</si>
  <si>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</si>
  <si>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</si>
  <si>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</si>
  <si>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</si>
  <si>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</si>
  <si>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</si>
  <si>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</si>
  <si>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</si>
  <si>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</si>
  <si>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</si>
  <si>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</si>
  <si>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</si>
  <si>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</si>
  <si>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</si>
  <si>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</si>
  <si>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</si>
  <si>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</si>
  <si>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</si>
  <si>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</si>
  <si>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</si>
  <si>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</si>
  <si>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</si>
  <si>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</si>
  <si>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</si>
  <si>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</si>
  <si>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</si>
  <si>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</si>
  <si>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</si>
  <si>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</si>
  <si>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</si>
  <si>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</si>
  <si>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</si>
  <si>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</si>
  <si>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</si>
  <si>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</si>
  <si>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</si>
  <si>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</si>
  <si>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</si>
  <si>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</si>
  <si>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</si>
  <si>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</si>
  <si>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</si>
  <si>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</si>
  <si>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</si>
  <si>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</si>
  <si>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</si>
  <si>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</si>
  <si>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</si>
  <si>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</si>
  <si>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</si>
  <si>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</si>
  <si>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</si>
  <si>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</si>
  <si>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</si>
  <si>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</si>
  <si>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</si>
  <si>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</si>
  <si>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</si>
  <si>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</si>
  <si>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</si>
  <si>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</si>
  <si>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</si>
  <si>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</si>
  <si>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</si>
  <si>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</si>
  <si>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</si>
  <si>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</si>
  <si>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</si>
  <si>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</si>
  <si>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</si>
  <si>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</si>
  <si>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</si>
  <si>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</si>
  <si>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</si>
  <si>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</si>
  <si>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</si>
  <si>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</si>
  <si>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</si>
  <si>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</si>
  <si>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</si>
  <si>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</si>
  <si>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</si>
  <si>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</si>
  <si>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</si>
  <si>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</si>
  <si>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</si>
  <si>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</si>
  <si>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</si>
  <si>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</si>
  <si>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</si>
  <si>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</si>
  <si>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</si>
  <si>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</si>
  <si>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</si>
  <si>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</si>
  <si>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</si>
  <si>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</si>
  <si>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</si>
  <si>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</si>
  <si>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</si>
  <si>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</si>
  <si>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</si>
  <si>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</si>
  <si>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</si>
  <si>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</si>
  <si>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</si>
  <si>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</si>
  <si>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</si>
  <si>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</si>
  <si>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</si>
  <si>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</si>
  <si>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</si>
  <si>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</si>
  <si>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</si>
  <si>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</si>
  <si>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</si>
  <si>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</si>
  <si>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</si>
  <si>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</si>
  <si>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</si>
  <si>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</si>
  <si>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</si>
  <si>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</si>
  <si>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</si>
  <si>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</si>
  <si>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</si>
  <si>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</si>
  <si>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</si>
  <si>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</si>
  <si>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</si>
  <si>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</si>
  <si>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</si>
  <si>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</si>
  <si>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</si>
  <si>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</si>
  <si>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</si>
  <si>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</si>
  <si>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</si>
  <si>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</si>
  <si>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</si>
  <si>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</si>
  <si>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</si>
  <si>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</si>
  <si>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</si>
  <si>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</si>
  <si>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</si>
  <si>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</si>
  <si>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</si>
  <si>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</si>
  <si>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</si>
  <si>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</si>
  <si>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</si>
  <si>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</si>
  <si>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</si>
  <si>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</si>
  <si>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</si>
  <si>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</si>
  <si>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</si>
  <si>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</si>
  <si>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</si>
  <si>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</si>
  <si>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</si>
  <si>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</si>
  <si>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</si>
  <si>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</si>
  <si>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</si>
  <si>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</si>
  <si>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</si>
  <si>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</si>
  <si>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</si>
  <si>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</si>
  <si>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</si>
  <si>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</si>
  <si>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</si>
  <si>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</si>
  <si>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</si>
  <si>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</si>
  <si>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</si>
  <si>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</si>
  <si>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</si>
  <si>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</si>
  <si>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</si>
  <si>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</si>
  <si>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</si>
  <si>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</si>
  <si>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</si>
  <si>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</si>
  <si>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</si>
  <si>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</si>
  <si>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</si>
  <si>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</si>
  <si>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</si>
  <si>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</si>
  <si>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</si>
  <si>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</si>
  <si>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</si>
  <si>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</si>
  <si>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</si>
  <si>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</si>
  <si>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</si>
  <si>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</si>
  <si>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</si>
  <si>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</si>
  <si>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</si>
  <si>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</si>
  <si>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</si>
  <si>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</si>
  <si>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</si>
  <si>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</si>
  <si>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</si>
  <si>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</si>
  <si>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</si>
  <si>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</si>
  <si>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</si>
  <si>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</si>
  <si>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</si>
  <si>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</si>
  <si>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</si>
  <si>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</si>
  <si>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</si>
  <si>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</si>
  <si>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</si>
  <si>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</si>
  <si>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</si>
  <si>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</si>
  <si>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</si>
  <si>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</si>
  <si>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</si>
  <si>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</si>
  <si>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</si>
  <si>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</si>
  <si>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</si>
  <si>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</si>
  <si>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</si>
  <si>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</si>
  <si>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</si>
  <si>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</si>
  <si>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</si>
  <si>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</si>
  <si>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</si>
  <si>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</si>
  <si>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</si>
  <si>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</si>
  <si>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</si>
  <si>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</si>
  <si>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</si>
  <si>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</si>
  <si>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</si>
  <si>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</si>
  <si>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</si>
  <si>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</si>
  <si>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</si>
  <si>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</si>
  <si>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</si>
  <si>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</si>
  <si>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</si>
  <si>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</si>
  <si>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</si>
  <si>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</si>
  <si>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</si>
  <si>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</si>
  <si>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</si>
  <si>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</si>
  <si>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</si>
  <si>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</si>
  <si>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</si>
  <si>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</si>
  <si>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</si>
  <si>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</si>
  <si>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</si>
  <si>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</si>
  <si>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</si>
  <si>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</si>
  <si>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</si>
  <si>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</si>
  <si>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</si>
  <si>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</si>
  <si>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</si>
  <si>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</si>
  <si>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</si>
  <si>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</si>
  <si>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</si>
  <si>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</si>
  <si>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</si>
  <si>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</si>
  <si>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</si>
  <si>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</si>
  <si>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</si>
  <si>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</si>
  <si>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</si>
  <si>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</si>
  <si>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</si>
  <si>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</si>
  <si>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</si>
  <si>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</si>
  <si>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</si>
  <si>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</si>
  <si>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</si>
  <si>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</si>
  <si>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</si>
  <si>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</si>
  <si>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</si>
  <si>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</si>
  <si>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</si>
  <si>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</si>
  <si>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</si>
  <si>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</si>
  <si>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</si>
  <si>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</si>
  <si>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</si>
  <si>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</si>
  <si>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</si>
  <si>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</si>
  <si>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</si>
  <si>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</si>
  <si>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</si>
  <si>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</si>
  <si>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</si>
  <si>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</si>
  <si>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</si>
  <si>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</si>
  <si>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</si>
  <si>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</si>
  <si>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</si>
  <si>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</si>
  <si>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</si>
  <si>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</si>
  <si>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</si>
  <si>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</si>
  <si>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</si>
  <si>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</si>
  <si>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</si>
  <si>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</si>
  <si>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</si>
  <si>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</si>
  <si>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</si>
  <si>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</si>
  <si>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</si>
  <si>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</si>
  <si>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</si>
  <si>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</si>
  <si>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</si>
  <si>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</si>
  <si>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</si>
  <si>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</si>
  <si>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</si>
  <si>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</si>
  <si>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</si>
  <si>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</si>
  <si>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</si>
  <si>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</si>
  <si>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</si>
  <si>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</si>
  <si>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</si>
  <si>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</si>
  <si>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</si>
  <si>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</si>
  <si>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</si>
  <si>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</si>
  <si>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</si>
  <si>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</si>
  <si>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</si>
  <si>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</si>
  <si>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</si>
  <si>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</si>
  <si>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</si>
  <si>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</si>
  <si>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</si>
  <si>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</si>
  <si>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</si>
  <si>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</si>
  <si>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</si>
  <si>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</si>
  <si>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</si>
  <si>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</si>
  <si>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</si>
  <si>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</si>
  <si>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</si>
  <si>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</si>
  <si>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</si>
  <si>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</si>
  <si>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</si>
  <si>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</si>
  <si>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</si>
  <si>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</si>
  <si>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</si>
  <si>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</si>
  <si>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</si>
  <si>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</si>
  <si>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</si>
  <si>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</si>
  <si>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</si>
  <si>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</si>
  <si>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</si>
  <si>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</si>
  <si>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</si>
  <si>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</si>
  <si>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</si>
  <si>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</si>
  <si>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</si>
  <si>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</si>
  <si>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</si>
  <si>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</si>
  <si>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</si>
  <si>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</si>
  <si>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</si>
  <si>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</si>
  <si>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</si>
  <si>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</si>
  <si>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</si>
  <si>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</si>
  <si>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</si>
  <si>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</si>
  <si>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</si>
  <si>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</si>
  <si>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</si>
  <si>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</si>
  <si>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</si>
  <si>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</si>
  <si>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</si>
  <si>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</si>
  <si>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</si>
  <si>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</si>
  <si>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</si>
  <si>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</si>
  <si>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</si>
  <si>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</si>
  <si>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</si>
  <si>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</si>
  <si>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</si>
  <si>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</si>
  <si>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</si>
  <si>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</si>
  <si>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</si>
  <si>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</si>
  <si>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</si>
  <si>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</si>
  <si>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</si>
  <si>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</si>
  <si>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</si>
  <si>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</si>
  <si>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</si>
  <si>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</si>
  <si>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</si>
  <si>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</si>
  <si>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</si>
  <si>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</si>
  <si>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</si>
  <si>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</si>
  <si>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</si>
  <si>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</si>
  <si>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</si>
  <si>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</si>
  <si>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</si>
  <si>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</si>
  <si>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</si>
  <si>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</si>
  <si>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</si>
  <si>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</si>
  <si>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</si>
  <si>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</si>
  <si>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</si>
  <si>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</si>
  <si>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</si>
  <si>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</si>
  <si>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</si>
  <si>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</si>
  <si>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</si>
  <si>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</si>
  <si>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</si>
  <si>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</si>
  <si>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</si>
  <si>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</si>
  <si>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</si>
  <si>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</si>
  <si>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</si>
  <si>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</si>
  <si>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</si>
  <si>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</si>
  <si>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</si>
  <si>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</si>
  <si>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</si>
  <si>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</si>
  <si>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</si>
  <si>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</si>
  <si>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</si>
  <si>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</si>
  <si>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</si>
  <si>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</si>
  <si>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</si>
  <si>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</si>
  <si>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</si>
  <si>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</si>
  <si>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</si>
  <si>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</si>
  <si>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</si>
  <si>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</si>
  <si>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</si>
  <si>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</si>
  <si>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</si>
  <si>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</si>
  <si>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</si>
  <si>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</si>
  <si>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</si>
  <si>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</si>
  <si>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</si>
  <si>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</si>
  <si>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</si>
  <si>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</si>
  <si>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</si>
  <si>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</si>
  <si>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</si>
  <si>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</si>
  <si>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</si>
  <si>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</si>
  <si>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</si>
  <si>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</si>
  <si>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</si>
  <si>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</si>
  <si>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</si>
  <si>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</si>
  <si>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</si>
  <si>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</si>
  <si>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</si>
  <si>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</si>
  <si>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</si>
  <si>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</si>
  <si>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</si>
  <si>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</si>
  <si>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</si>
  <si>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</si>
  <si>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</si>
  <si>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</si>
  <si>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</si>
  <si>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</si>
  <si>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</si>
  <si>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</si>
  <si>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</si>
  <si>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</si>
  <si>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</si>
  <si>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</si>
  <si>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</si>
  <si>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</si>
  <si>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</si>
  <si>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</si>
  <si>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</si>
  <si>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</si>
  <si>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</si>
  <si>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</si>
  <si>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</si>
  <si>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</si>
  <si>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</si>
  <si>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</si>
  <si>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</si>
  <si>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</si>
  <si>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</si>
  <si>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</si>
  <si>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</si>
  <si>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</si>
  <si>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</si>
  <si>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</si>
  <si>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</si>
  <si>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</si>
  <si>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</si>
  <si>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</si>
  <si>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</si>
  <si>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</si>
  <si>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</si>
  <si>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</si>
  <si>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</si>
  <si>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</si>
  <si>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</si>
  <si>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</si>
  <si>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</si>
  <si>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</si>
  <si>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</si>
  <si>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</si>
  <si>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</si>
  <si>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</si>
  <si>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</si>
  <si>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</si>
  <si>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</si>
  <si>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</si>
  <si>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</si>
  <si>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</si>
  <si>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</si>
  <si>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</si>
  <si>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</si>
  <si>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</si>
  <si>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</si>
  <si>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</si>
  <si>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</si>
  <si>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</si>
  <si>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</si>
  <si>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</si>
  <si>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</si>
  <si>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</si>
  <si>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</si>
  <si>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</si>
  <si>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</si>
  <si>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</si>
  <si>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</si>
  <si>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</si>
  <si>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</si>
  <si>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</si>
  <si>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</si>
  <si>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</si>
  <si>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</si>
  <si>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</si>
  <si>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</si>
  <si>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</si>
  <si>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</si>
  <si>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</si>
  <si>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</si>
  <si>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</si>
  <si>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</si>
  <si>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</si>
  <si>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</si>
  <si>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</si>
  <si>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</si>
  <si>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</si>
  <si>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</si>
  <si>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</si>
  <si>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</si>
  <si>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</si>
  <si>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</si>
  <si>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</si>
  <si>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</si>
  <si>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</si>
  <si>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</si>
  <si>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</si>
  <si>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</si>
  <si>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</si>
  <si>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</si>
  <si>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</si>
  <si>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</si>
  <si>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</si>
  <si>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</si>
  <si>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</si>
  <si>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</si>
  <si>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</si>
  <si>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</si>
  <si>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</si>
  <si>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</si>
  <si>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</si>
  <si>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</si>
  <si>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</si>
  <si>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</si>
  <si>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</si>
  <si>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</si>
  <si>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</si>
  <si>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</si>
  <si>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</si>
  <si>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</si>
  <si>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</si>
  <si>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</si>
  <si>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</si>
  <si>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</si>
  <si>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</si>
  <si>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</si>
  <si>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</si>
  <si>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</si>
  <si>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</si>
  <si>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</si>
  <si>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</si>
  <si>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</si>
  <si>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</si>
  <si>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</si>
  <si>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</si>
  <si>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</si>
  <si>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</si>
  <si>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</si>
  <si>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</si>
  <si>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</si>
  <si>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</si>
  <si>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</si>
  <si>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</si>
  <si>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</si>
  <si>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</si>
  <si>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</si>
  <si>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</si>
  <si>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</si>
  <si>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</si>
  <si>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</si>
  <si>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</si>
  <si>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</si>
  <si>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</si>
  <si>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</si>
  <si>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</si>
  <si>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</si>
  <si>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</si>
  <si>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</si>
  <si>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</si>
  <si>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</si>
  <si>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</si>
  <si>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</si>
  <si>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</si>
  <si>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</si>
  <si>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</si>
  <si>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</si>
  <si>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</si>
  <si>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</si>
  <si>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</si>
  <si>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</si>
  <si>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</si>
  <si>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</si>
  <si>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</si>
  <si>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</si>
  <si>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</si>
  <si>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</si>
  <si>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</si>
  <si>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</si>
  <si>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</si>
  <si>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</si>
  <si>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</si>
  <si>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</si>
  <si>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</si>
  <si>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</si>
  <si>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</si>
  <si>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</si>
  <si>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</si>
  <si>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</si>
  <si>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</si>
  <si>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</si>
  <si>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</si>
  <si>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</si>
  <si>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</si>
  <si>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</si>
  <si>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</si>
  <si>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</si>
  <si>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</si>
  <si>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</si>
  <si>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</si>
  <si>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</si>
  <si>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</si>
  <si>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</si>
  <si>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</si>
  <si>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</si>
  <si>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</si>
  <si>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</si>
  <si>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</si>
  <si>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</si>
  <si>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</si>
  <si>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</si>
  <si>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</si>
  <si>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</si>
  <si>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</si>
  <si>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</si>
  <si>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</si>
  <si>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</si>
  <si>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</si>
  <si>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</si>
  <si>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</si>
  <si>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</si>
  <si>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</si>
  <si>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</si>
  <si>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</si>
  <si>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</si>
  <si>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</si>
  <si>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</si>
  <si>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</si>
  <si>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</si>
  <si>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</si>
  <si>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</si>
  <si>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</si>
  <si>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</si>
  <si>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</si>
  <si>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</si>
  <si>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</si>
  <si>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</si>
  <si>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</si>
  <si>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</si>
  <si>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</si>
  <si>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</si>
  <si>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</si>
  <si>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</si>
  <si>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</si>
  <si>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</si>
  <si>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</si>
  <si>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</si>
  <si>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</si>
  <si>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</si>
  <si>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</si>
  <si>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</si>
  <si>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</si>
  <si>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</si>
  <si>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</si>
  <si>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</si>
  <si>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</si>
  <si>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</si>
  <si>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</si>
  <si>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</si>
  <si>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</si>
  <si>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</si>
  <si>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</si>
  <si>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</si>
  <si>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</si>
  <si>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</si>
  <si>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</si>
  <si>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</si>
  <si>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</si>
  <si>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</si>
  <si>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</si>
  <si>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</si>
  <si>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</si>
  <si>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</si>
  <si>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</si>
  <si>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</si>
  <si>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</si>
  <si>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</si>
  <si>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</si>
  <si>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</si>
  <si>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</si>
  <si>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</si>
  <si>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</si>
  <si>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</si>
  <si>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</si>
  <si>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</si>
  <si>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</si>
  <si>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</si>
  <si>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</si>
  <si>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</si>
  <si>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</si>
  <si>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</si>
  <si>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</si>
  <si>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</si>
  <si>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</si>
  <si>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</si>
  <si>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</si>
  <si>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</si>
  <si>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</si>
  <si>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</si>
  <si>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</si>
  <si>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</si>
  <si>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</si>
  <si>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</si>
  <si>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</si>
  <si>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</si>
  <si>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</si>
  <si>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</si>
  <si>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</si>
  <si>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</si>
  <si>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</si>
  <si>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</si>
  <si>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</si>
  <si>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</si>
  <si>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</si>
  <si>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</si>
  <si>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</si>
  <si>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</si>
  <si>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</si>
  <si>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</si>
  <si>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</si>
  <si>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</si>
  <si>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</si>
  <si>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</si>
  <si>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</si>
  <si>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</si>
  <si>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</si>
  <si>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</si>
  <si>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</si>
  <si>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</si>
  <si>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</si>
  <si>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</si>
  <si>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</si>
  <si>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</si>
  <si>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</si>
  <si>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</si>
  <si>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</si>
  <si>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</si>
  <si>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</si>
  <si>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</si>
  <si>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</si>
  <si>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</si>
  <si>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</si>
  <si>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</si>
  <si>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</si>
  <si>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</si>
  <si>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</si>
  <si>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</si>
  <si>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</si>
  <si>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</si>
  <si>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</si>
  <si>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</si>
  <si>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</si>
  <si>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</si>
  <si>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</si>
  <si>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</si>
  <si>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</si>
  <si>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</si>
  <si>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</si>
  <si>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</si>
  <si>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</si>
  <si>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</si>
  <si>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</si>
  <si>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</si>
  <si>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</si>
  <si>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</si>
  <si>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</si>
  <si>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</si>
  <si>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</si>
  <si>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</si>
  <si>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</si>
  <si>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</si>
  <si>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</si>
  <si>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</si>
  <si>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</si>
  <si>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</si>
  <si>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</si>
  <si>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</si>
  <si>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</si>
  <si>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</si>
  <si>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</si>
  <si>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</si>
  <si>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</si>
  <si>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</si>
  <si>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</si>
  <si>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</si>
  <si>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</si>
  <si>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</si>
  <si>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</si>
  <si>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</si>
  <si>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</si>
  <si>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</si>
  <si>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</si>
  <si>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</si>
  <si>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</si>
  <si>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</si>
  <si>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</si>
  <si>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</si>
  <si>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</si>
  <si>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</si>
  <si>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</si>
  <si>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</si>
  <si>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</si>
  <si>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</si>
  <si>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</si>
  <si>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</si>
  <si>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</si>
  <si>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</si>
  <si>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</si>
  <si>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</si>
  <si>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</si>
  <si>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</si>
  <si>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</si>
  <si>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</si>
  <si>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</si>
  <si>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</si>
  <si>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</si>
  <si>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</si>
  <si>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</si>
  <si>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</si>
  <si>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</si>
  <si>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</si>
  <si>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</si>
  <si>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</si>
  <si>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</si>
  <si>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</si>
  <si>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</si>
  <si>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</si>
  <si>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</si>
  <si>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</si>
  <si>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</si>
  <si>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</si>
  <si>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</si>
  <si>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</si>
  <si>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</si>
  <si>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</si>
  <si>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</si>
  <si>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</si>
  <si>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</si>
  <si>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</si>
  <si>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</si>
  <si>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</si>
  <si>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</si>
  <si>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</si>
  <si>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</si>
  <si>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</si>
  <si>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</si>
  <si>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</si>
  <si>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</si>
  <si>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</si>
  <si>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</si>
  <si>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</si>
  <si>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</si>
  <si>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</si>
  <si>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</si>
  <si>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</si>
  <si>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</si>
  <si>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</si>
  <si>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</si>
  <si>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</si>
  <si>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</si>
  <si>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</si>
  <si>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</si>
  <si>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</si>
  <si>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</si>
  <si>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</si>
  <si>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</si>
  <si>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</si>
  <si>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</si>
  <si>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</si>
  <si>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</si>
  <si>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</si>
  <si>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</si>
  <si>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</si>
  <si>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</si>
  <si>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</si>
  <si>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</si>
  <si>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</si>
  <si>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</si>
  <si>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</si>
  <si>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</si>
  <si>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</si>
  <si>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</si>
  <si>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</si>
  <si>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</si>
  <si>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</si>
  <si>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</si>
  <si>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</si>
  <si>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</si>
  <si>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</si>
  <si>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</si>
  <si>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</si>
  <si>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</si>
  <si>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</si>
  <si>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</si>
  <si>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</si>
  <si>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</si>
  <si>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</si>
  <si>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</si>
  <si>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</si>
  <si>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</si>
  <si>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</si>
  <si>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</si>
  <si>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</si>
  <si>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</si>
  <si>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</si>
  <si>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</si>
  <si>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</si>
  <si>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</si>
  <si>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</si>
  <si>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</si>
  <si>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</si>
  <si>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</si>
  <si>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</si>
  <si>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</si>
  <si>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</si>
  <si>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</si>
  <si>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</si>
  <si>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</si>
  <si>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</si>
  <si>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</si>
  <si>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</si>
  <si>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</si>
  <si>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</si>
  <si>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</si>
  <si>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</si>
  <si>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</si>
  <si>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</si>
  <si>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</si>
  <si>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</si>
  <si>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</si>
  <si>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</si>
  <si>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</si>
  <si>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</si>
  <si>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</si>
  <si>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</si>
  <si>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</si>
  <si>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</si>
  <si>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</si>
  <si>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</si>
  <si>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</si>
  <si>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</si>
  <si>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</si>
  <si>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</si>
  <si>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</si>
  <si>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</si>
  <si>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</si>
  <si>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</si>
  <si>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</si>
  <si>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</si>
  <si>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</si>
  <si>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</si>
  <si>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</si>
  <si>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</si>
  <si>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</si>
  <si>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</si>
  <si>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</si>
  <si>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</si>
  <si>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</si>
  <si>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</si>
  <si>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</si>
  <si>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</si>
  <si>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</si>
  <si>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</si>
  <si>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</si>
  <si>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</si>
  <si>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</si>
  <si>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</si>
  <si>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</si>
  <si>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</si>
  <si>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</si>
  <si>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</si>
  <si>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</si>
  <si>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</si>
  <si>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</si>
  <si>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</si>
  <si>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</si>
  <si>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</si>
  <si>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</si>
  <si>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</si>
  <si>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</si>
  <si>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</si>
  <si>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</si>
  <si>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</si>
  <si>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</si>
  <si>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</si>
  <si>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</si>
  <si>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</si>
  <si>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</si>
  <si>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</si>
  <si>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</si>
  <si>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</si>
  <si>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</si>
  <si>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</si>
  <si>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</si>
  <si>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</si>
  <si>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</si>
  <si>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</si>
  <si>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</si>
  <si>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</si>
  <si>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</si>
  <si>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</si>
  <si>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</si>
  <si>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</si>
  <si>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</si>
  <si>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</si>
  <si>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</si>
  <si>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</si>
  <si>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</si>
  <si>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</si>
  <si>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</si>
  <si>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</si>
  <si>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</si>
  <si>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</si>
  <si>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</si>
  <si>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</si>
  <si>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</si>
  <si>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</si>
  <si>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</si>
  <si>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</si>
  <si>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</si>
  <si>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</si>
  <si>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</si>
  <si>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</si>
  <si>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</si>
  <si>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</si>
  <si>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</si>
  <si>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</si>
  <si>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</si>
  <si>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</si>
  <si>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</si>
  <si>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</si>
  <si>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</si>
  <si>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</si>
  <si>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</si>
  <si>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</si>
  <si>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</si>
  <si>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</si>
  <si>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</si>
  <si>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</si>
  <si>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</si>
  <si>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</si>
  <si>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</si>
  <si>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</si>
  <si>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</si>
  <si>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</si>
  <si>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</si>
  <si>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</si>
  <si>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</si>
  <si>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</si>
  <si>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</si>
  <si>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</si>
  <si>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</si>
  <si>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</si>
  <si>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</si>
  <si>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</si>
  <si>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</si>
  <si>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</si>
  <si>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</si>
  <si>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</si>
  <si>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</si>
  <si>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</si>
  <si>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</si>
  <si>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</si>
  <si>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</si>
  <si>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</si>
  <si>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</si>
  <si>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</si>
  <si>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</si>
  <si>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</si>
  <si>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</si>
  <si>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</si>
  <si>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</si>
  <si>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</si>
  <si>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</si>
  <si>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</si>
  <si>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</si>
  <si>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</si>
  <si>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</si>
  <si>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</si>
  <si>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</si>
  <si>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</si>
  <si>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</si>
  <si>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</si>
  <si>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</si>
  <si>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</si>
  <si>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</si>
  <si>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</si>
  <si>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</si>
  <si>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</si>
  <si>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</si>
  <si>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</si>
  <si>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</si>
  <si>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</si>
  <si>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</si>
  <si>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</si>
  <si>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</si>
  <si>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</si>
  <si>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</si>
  <si>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</si>
  <si>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</si>
  <si>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</si>
  <si>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</si>
  <si>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</si>
  <si>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</si>
  <si>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</si>
  <si>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</si>
  <si>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</si>
  <si>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</si>
  <si>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</si>
  <si>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</si>
  <si>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</si>
  <si>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</si>
  <si>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</si>
  <si>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</si>
  <si>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</si>
  <si>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</si>
  <si>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</si>
  <si>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</si>
  <si>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</si>
  <si>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</si>
  <si>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</si>
  <si>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</si>
  <si>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</si>
  <si>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</si>
  <si>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</si>
  <si>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</si>
  <si>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</si>
  <si>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</si>
  <si>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</si>
  <si>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</si>
  <si>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</si>
  <si>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</si>
  <si>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</si>
  <si>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</si>
  <si>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</si>
  <si>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</si>
  <si>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</si>
  <si>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</si>
  <si>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</si>
  <si>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</si>
  <si>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</si>
  <si>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</si>
  <si>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</si>
  <si>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</si>
  <si>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</si>
  <si>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</si>
  <si>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</si>
  <si>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</si>
  <si>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</si>
  <si>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</si>
  <si>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</si>
  <si>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</si>
  <si>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</si>
  <si>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</si>
  <si>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</si>
  <si>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</si>
  <si>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</si>
  <si>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</si>
  <si>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</si>
  <si>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</si>
  <si>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</si>
  <si>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</si>
  <si>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</si>
  <si>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</si>
  <si>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</si>
  <si>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</si>
  <si>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</si>
  <si>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</si>
  <si>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</si>
  <si>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</si>
  <si>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</si>
  <si>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</si>
  <si>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</si>
  <si>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</si>
  <si>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</si>
  <si>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</si>
  <si>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</si>
  <si>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</si>
  <si>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</si>
  <si>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</si>
  <si>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</si>
  <si>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</si>
  <si>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</si>
  <si>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</si>
  <si>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</si>
  <si>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</si>
  <si>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</si>
  <si>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</si>
  <si>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</si>
  <si>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</si>
  <si>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</si>
  <si>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</si>
  <si>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</si>
  <si>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</si>
  <si>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</si>
  <si>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</si>
  <si>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</si>
  <si>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</si>
  <si>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</si>
  <si>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</si>
  <si>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</si>
  <si>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</si>
  <si>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</si>
  <si>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</si>
  <si>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</si>
  <si>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</si>
  <si>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</si>
  <si>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</si>
  <si>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</si>
  <si>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</si>
  <si>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</si>
  <si>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</si>
  <si>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</si>
  <si>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</si>
  <si>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</si>
  <si>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</si>
  <si>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</si>
  <si>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</si>
  <si>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</si>
  <si>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</si>
  <si>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</si>
  <si>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</si>
  <si>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</si>
  <si>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</si>
  <si>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</si>
  <si>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</si>
  <si>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</si>
  <si>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</si>
  <si>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</si>
  <si>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</si>
  <si>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</si>
  <si>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</si>
  <si>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</si>
  <si>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</si>
  <si>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</si>
  <si>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</si>
  <si>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</si>
  <si>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</si>
  <si>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</si>
  <si>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</si>
  <si>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</si>
  <si>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</si>
  <si>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</si>
  <si>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</si>
  <si>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</si>
  <si>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</si>
  <si>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</si>
  <si>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</si>
  <si>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</si>
  <si>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</si>
  <si>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</si>
  <si>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</si>
  <si>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</si>
  <si>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</si>
  <si>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</si>
  <si>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</si>
  <si>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</si>
  <si>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</si>
  <si>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</si>
  <si>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</si>
  <si>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</si>
  <si>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</si>
  <si>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</si>
  <si>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</si>
  <si>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</si>
  <si>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</si>
  <si>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</si>
  <si>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</si>
  <si>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</si>
  <si>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</si>
  <si>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</si>
  <si>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</si>
  <si>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</si>
  <si>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</si>
  <si>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</si>
  <si>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</si>
  <si>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</si>
  <si>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</si>
  <si>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</si>
  <si>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</si>
  <si>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</si>
  <si>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</si>
  <si>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</si>
  <si>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</si>
  <si>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</si>
  <si>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</si>
  <si>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</si>
  <si>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</si>
  <si>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</si>
  <si>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</si>
  <si>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</si>
  <si>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</si>
  <si>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</si>
  <si>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</si>
  <si>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</si>
  <si>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</si>
  <si>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</si>
  <si>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</si>
  <si>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</si>
  <si>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</si>
  <si>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</si>
  <si>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</si>
  <si>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</si>
  <si>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</si>
  <si>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</si>
  <si>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</si>
  <si>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</si>
  <si>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</si>
  <si>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</si>
  <si>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</si>
  <si>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</si>
  <si>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</si>
  <si>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</si>
  <si>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</si>
  <si>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</si>
  <si>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</si>
  <si>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</si>
  <si>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</si>
  <si>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</si>
  <si>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</si>
  <si>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</si>
  <si>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</si>
  <si>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</si>
  <si>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</si>
  <si>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</si>
  <si>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</si>
  <si>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</si>
  <si>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</si>
  <si>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</si>
  <si>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</si>
  <si>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</si>
  <si>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</si>
  <si>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</si>
  <si>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</si>
  <si>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</si>
  <si>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</si>
  <si>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</si>
  <si>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</si>
  <si>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</si>
  <si>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</si>
  <si>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</si>
  <si>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</si>
  <si>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</si>
  <si>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</si>
  <si>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</si>
  <si>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</si>
  <si>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</si>
  <si>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</si>
  <si>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</si>
  <si>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</si>
  <si>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</si>
  <si>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</si>
  <si>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</si>
  <si>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</si>
  <si>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</si>
  <si>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</si>
  <si>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</si>
  <si>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</si>
  <si>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</si>
  <si>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</si>
  <si>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</si>
  <si>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</si>
  <si>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</si>
  <si>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</si>
  <si>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</si>
  <si>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</si>
  <si>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</si>
  <si>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</si>
  <si>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</si>
  <si>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</si>
  <si>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</si>
  <si>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</si>
  <si>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</si>
  <si>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</si>
  <si>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</si>
  <si>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</si>
  <si>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</si>
  <si>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</si>
  <si>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</si>
  <si>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</si>
  <si>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</si>
  <si>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</si>
  <si>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</si>
  <si>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</si>
  <si>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</si>
  <si>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</si>
  <si>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</si>
  <si>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</si>
  <si>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</si>
  <si>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</si>
  <si>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</si>
  <si>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</si>
  <si>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</si>
  <si>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</si>
  <si>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</si>
  <si>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</si>
  <si>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</si>
  <si>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</si>
  <si>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</si>
  <si>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</si>
  <si>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</si>
  <si>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</si>
  <si>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</si>
  <si>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</si>
  <si>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</si>
  <si>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</si>
  <si>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</si>
  <si>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</si>
  <si>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</si>
  <si>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</si>
  <si>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</si>
  <si>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</si>
  <si>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</si>
  <si>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</si>
  <si>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</si>
  <si>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</si>
  <si>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</si>
  <si>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</si>
  <si>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</si>
  <si>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</si>
  <si>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</si>
  <si>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</si>
  <si>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</si>
  <si>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</si>
  <si>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</si>
  <si>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</si>
  <si>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</si>
  <si>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</si>
  <si>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</si>
  <si>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</si>
  <si>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</si>
  <si>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</si>
  <si>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</si>
  <si>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</si>
  <si>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</si>
  <si>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</si>
  <si>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</si>
  <si>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</si>
  <si>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</si>
  <si>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</si>
  <si>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</si>
  <si>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</si>
  <si>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</si>
  <si>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</si>
  <si>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</si>
  <si>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</si>
  <si>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</si>
  <si>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</si>
  <si>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</si>
  <si>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</si>
  <si>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</si>
  <si>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</si>
  <si>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</si>
  <si>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</si>
  <si>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</si>
  <si>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</si>
  <si>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</si>
  <si>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</si>
  <si>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</si>
  <si>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</si>
  <si>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</si>
  <si>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</si>
  <si>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</si>
  <si>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</si>
  <si>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</si>
  <si>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</si>
  <si>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</si>
  <si>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</si>
  <si>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</si>
  <si>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</si>
  <si>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</si>
  <si>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</si>
  <si>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</si>
  <si>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</si>
  <si>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</si>
  <si>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</si>
  <si>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</si>
  <si>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</si>
  <si>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</si>
  <si>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</si>
  <si>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</si>
  <si>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</si>
  <si>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</si>
  <si>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</si>
  <si>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</si>
  <si>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</si>
  <si>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</si>
  <si>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</si>
  <si>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</si>
  <si>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</si>
  <si>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</si>
  <si>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</si>
  <si>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</si>
  <si>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</si>
  <si>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</si>
  <si>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</si>
  <si>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</si>
  <si>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</si>
  <si>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</si>
  <si>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</si>
  <si>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</si>
  <si>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</si>
  <si>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</si>
  <si>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</si>
  <si>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</si>
  <si>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</si>
  <si>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</si>
  <si>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</si>
  <si>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</si>
  <si>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</si>
  <si>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</si>
  <si>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</si>
  <si>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</si>
  <si>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</si>
  <si>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</si>
  <si>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</si>
  <si>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</si>
  <si>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</si>
  <si>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</si>
  <si>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</si>
  <si>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</si>
  <si>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</si>
  <si>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</si>
  <si>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</si>
  <si>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</si>
  <si>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</si>
  <si>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</si>
  <si>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</si>
  <si>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</si>
  <si>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</si>
  <si>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</si>
  <si>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</si>
  <si>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</si>
  <si>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</si>
  <si>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</si>
  <si>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</si>
  <si>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</si>
  <si>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</si>
  <si>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</si>
  <si>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</si>
  <si>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</si>
  <si>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</si>
  <si>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</si>
  <si>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</si>
  <si>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</si>
  <si>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</si>
  <si>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</si>
  <si>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</si>
  <si>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</si>
  <si>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</si>
  <si>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</si>
  <si>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</si>
  <si>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</si>
  <si>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</si>
  <si>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</si>
  <si>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</si>
  <si>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</si>
  <si>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</si>
  <si>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</si>
  <si>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</si>
  <si>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</si>
  <si>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</si>
  <si>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</si>
  <si>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</si>
  <si>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</si>
  <si>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</si>
  <si>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</si>
  <si>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</si>
  <si>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</si>
  <si>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</si>
  <si>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</si>
  <si>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</si>
  <si>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</si>
  <si>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</si>
  <si>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</si>
  <si>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</si>
  <si>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</si>
  <si>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</si>
  <si>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</si>
  <si>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</si>
  <si>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</si>
  <si>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</si>
  <si>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</si>
  <si>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</si>
  <si>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</si>
  <si>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</si>
  <si>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</si>
  <si>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</si>
  <si>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</si>
  <si>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</si>
  <si>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</si>
  <si>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</si>
  <si>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</si>
  <si>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</si>
  <si>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</si>
  <si>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</si>
  <si>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</si>
  <si>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</si>
  <si>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</si>
  <si>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</si>
  <si>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</si>
  <si>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</si>
  <si>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</si>
  <si>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</si>
  <si>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</si>
  <si>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</si>
  <si>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</si>
  <si>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</si>
  <si>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</si>
  <si>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</si>
  <si>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</si>
  <si>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</si>
  <si>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</si>
  <si>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</si>
  <si>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</si>
  <si>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</si>
  <si>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</si>
  <si>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</si>
  <si>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</si>
  <si>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</si>
  <si>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</si>
  <si>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</si>
  <si>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</si>
  <si>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</si>
  <si>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</si>
  <si>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</si>
  <si>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</si>
  <si>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</si>
  <si>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</si>
  <si>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</si>
  <si>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</si>
  <si>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</si>
  <si>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</si>
  <si>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</si>
  <si>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</si>
  <si>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</si>
  <si>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</si>
  <si>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</si>
  <si>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</si>
  <si>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</si>
  <si>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</si>
  <si>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</si>
  <si>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</si>
  <si>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</si>
  <si>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</si>
  <si>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</si>
  <si>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</si>
  <si>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</si>
  <si>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</si>
  <si>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</si>
  <si>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</si>
  <si>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</si>
  <si>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</si>
  <si>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</si>
  <si>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</si>
  <si>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</si>
  <si>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</si>
  <si>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</si>
  <si>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</si>
  <si>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</si>
  <si>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</si>
  <si>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</si>
  <si>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</si>
  <si>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</si>
  <si>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</si>
  <si>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</si>
  <si>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</si>
  <si>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</si>
  <si>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</si>
  <si>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</si>
  <si>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</si>
  <si>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</si>
  <si>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</si>
  <si>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</si>
  <si>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</si>
  <si>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</si>
  <si>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</si>
  <si>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</si>
  <si>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</si>
  <si>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</si>
  <si>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</si>
  <si>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</si>
  <si>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</si>
  <si>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</si>
  <si>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</si>
  <si>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</si>
  <si>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</si>
  <si>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</si>
  <si>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</si>
  <si>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</si>
  <si>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</si>
  <si>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</si>
  <si>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</si>
  <si>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</si>
  <si>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</si>
  <si>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</si>
  <si>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</si>
  <si>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</si>
  <si>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</si>
  <si>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</si>
  <si>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</si>
  <si>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</si>
  <si>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</si>
  <si>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</si>
  <si>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</si>
  <si>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</si>
  <si>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</si>
  <si>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</si>
  <si>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</si>
  <si>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</si>
  <si>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</si>
  <si>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</si>
  <si>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</si>
  <si>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</si>
  <si>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</si>
  <si>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</si>
  <si>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</si>
  <si>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</si>
  <si>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</si>
  <si>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</si>
  <si>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</si>
  <si>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</si>
  <si>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</si>
  <si>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</si>
  <si>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</si>
  <si>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</si>
  <si>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</si>
  <si>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</si>
  <si>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</si>
  <si>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</si>
  <si>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</si>
  <si>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</si>
  <si>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</si>
  <si>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</si>
  <si>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</si>
  <si>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</si>
  <si>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</si>
  <si>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</si>
  <si>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</si>
  <si>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</si>
  <si>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</si>
  <si>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</si>
  <si>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</si>
  <si>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</si>
  <si>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</si>
  <si>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</si>
  <si>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</si>
  <si>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</si>
  <si>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</si>
  <si>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</si>
  <si>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</si>
  <si>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</si>
  <si>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</si>
  <si>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</si>
  <si>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</si>
  <si>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</si>
  <si>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</si>
  <si>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</si>
  <si>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</si>
  <si>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</si>
  <si>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</si>
  <si>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</si>
  <si>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</si>
  <si>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</si>
  <si>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</si>
  <si>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</si>
  <si>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</si>
  <si>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</si>
  <si>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</si>
  <si>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</si>
  <si>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</si>
  <si>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</si>
  <si>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</si>
  <si>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</si>
  <si>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</si>
  <si>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</si>
  <si>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</si>
  <si>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</si>
  <si>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</si>
  <si>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</si>
  <si>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</si>
  <si>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</si>
  <si>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</si>
  <si>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</si>
  <si>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</si>
  <si>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</si>
  <si>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</si>
  <si>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</si>
  <si>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</si>
  <si>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</si>
  <si>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</si>
  <si>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</si>
  <si>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</si>
  <si>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</si>
  <si>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</si>
  <si>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</si>
  <si>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</si>
  <si>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</si>
  <si>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</si>
  <si>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</si>
  <si>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</si>
  <si>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</si>
  <si>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</si>
  <si>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</si>
  <si>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</si>
  <si>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</si>
  <si>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</si>
  <si>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</si>
  <si>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</si>
  <si>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</si>
  <si>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</si>
  <si>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</si>
  <si>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</si>
  <si>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</si>
  <si>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</si>
  <si>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</si>
  <si>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</si>
  <si>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</si>
  <si>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</si>
  <si>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</si>
  <si>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</si>
  <si>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</si>
  <si>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</si>
  <si>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</si>
  <si>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</si>
  <si>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</si>
  <si>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</si>
  <si>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</si>
  <si>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</si>
  <si>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</si>
  <si>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</si>
  <si>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</si>
  <si>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</si>
  <si>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</si>
  <si>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</si>
  <si>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</si>
  <si>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</si>
  <si>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</si>
  <si>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</si>
  <si>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</si>
  <si>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</si>
  <si>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</si>
  <si>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</si>
  <si>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</si>
  <si>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</si>
  <si>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</si>
  <si>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</si>
  <si>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</si>
  <si>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</si>
  <si>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</si>
  <si>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</si>
  <si>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</si>
  <si>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</si>
  <si>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</si>
  <si>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</si>
  <si>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</si>
  <si>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</si>
  <si>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</si>
  <si>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</si>
  <si>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</si>
  <si>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</si>
  <si>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</si>
  <si>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</si>
  <si>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</si>
  <si>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</si>
  <si>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</si>
  <si>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</si>
  <si>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</si>
  <si>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</si>
  <si>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</si>
  <si>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</si>
  <si>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</si>
  <si>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</si>
  <si>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</si>
  <si>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</si>
  <si>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</si>
  <si>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</si>
  <si>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</si>
  <si>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</si>
  <si>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</si>
  <si>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</si>
  <si>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</si>
  <si>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</si>
  <si>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</si>
  <si>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</si>
  <si>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</si>
  <si>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</si>
  <si>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</si>
  <si>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</si>
  <si>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</si>
  <si>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</si>
  <si>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</si>
  <si>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</si>
  <si>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</si>
  <si>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</si>
  <si>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</si>
  <si>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</si>
  <si>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</si>
  <si>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</si>
  <si>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</si>
  <si>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</si>
  <si>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</si>
  <si>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</si>
  <si>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</si>
  <si>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</si>
  <si>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</si>
  <si>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</si>
  <si>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</si>
  <si>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</si>
  <si>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</si>
  <si>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</si>
  <si>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</si>
  <si>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</si>
  <si>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</si>
  <si>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</si>
  <si>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</si>
  <si>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</si>
  <si>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</si>
  <si>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</si>
  <si>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</si>
  <si>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</si>
  <si>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</si>
  <si>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</si>
  <si>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</si>
  <si>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</si>
  <si>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</si>
  <si>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</si>
  <si>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</si>
  <si>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</si>
  <si>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</si>
  <si>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</si>
  <si>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</si>
  <si>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</si>
  <si>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</si>
  <si>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</si>
  <si>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</si>
  <si>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</si>
  <si>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</si>
  <si>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</si>
  <si>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</si>
  <si>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</si>
  <si>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</si>
  <si>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</si>
  <si>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</si>
  <si>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</si>
  <si>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</si>
  <si>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</si>
  <si>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</si>
  <si>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</si>
  <si>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</si>
  <si>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</si>
  <si>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</si>
  <si>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</si>
  <si>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</si>
  <si>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</si>
  <si>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</si>
  <si>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</si>
  <si>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</si>
  <si>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</si>
  <si>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</si>
  <si>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</si>
  <si>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</si>
  <si>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</si>
  <si>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</si>
  <si>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</si>
  <si>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</si>
  <si>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</si>
  <si>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</si>
  <si>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</si>
  <si>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</si>
  <si>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</si>
  <si>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</si>
  <si>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</si>
  <si>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</si>
  <si>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</si>
  <si>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</si>
  <si>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</si>
  <si>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</si>
  <si>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</si>
  <si>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</si>
  <si>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</si>
  <si>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</si>
  <si>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</si>
  <si>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</si>
  <si>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</si>
  <si>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</si>
  <si>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</si>
  <si>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</si>
  <si>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</si>
  <si>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</si>
  <si>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</si>
  <si>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</si>
  <si>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</si>
  <si>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</si>
  <si>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</si>
  <si>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</si>
  <si>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</si>
  <si>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</si>
  <si>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</si>
  <si>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</si>
  <si>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</si>
  <si>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</si>
  <si>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</si>
  <si>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</si>
  <si>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</si>
  <si>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</si>
  <si>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</si>
  <si>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</si>
  <si>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</si>
  <si>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</si>
  <si>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</si>
  <si>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</si>
  <si>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</si>
  <si>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</si>
  <si>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</si>
  <si>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</si>
  <si>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</si>
  <si>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</si>
  <si>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</si>
  <si>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</si>
  <si>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</si>
  <si>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</si>
  <si>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</si>
  <si>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</si>
  <si>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</si>
  <si>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</si>
  <si>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</si>
  <si>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</si>
  <si>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</si>
  <si>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</si>
  <si>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</si>
  <si>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</si>
  <si>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</si>
  <si>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</si>
  <si>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</si>
  <si>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</si>
  <si>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</si>
  <si>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</si>
  <si>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</si>
  <si>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</si>
  <si>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</si>
  <si>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</si>
  <si>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</si>
  <si>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</si>
  <si>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</si>
  <si>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</si>
  <si>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</si>
  <si>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</si>
  <si>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</si>
  <si>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</si>
  <si>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</si>
  <si>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</si>
  <si>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</si>
  <si>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</si>
  <si>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</si>
  <si>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</si>
  <si>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</si>
  <si>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</si>
  <si>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</si>
  <si>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</si>
  <si>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</si>
  <si>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</si>
  <si>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</si>
  <si>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</si>
  <si>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</si>
  <si>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</si>
  <si>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</si>
  <si>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</si>
  <si>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</si>
  <si>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</si>
  <si>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</si>
  <si>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</si>
  <si>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</si>
  <si>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</si>
  <si>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</si>
  <si>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</si>
  <si>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</si>
  <si>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</si>
  <si>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</si>
  <si>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</si>
  <si>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</si>
  <si>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</si>
  <si>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</si>
  <si>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</si>
  <si>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</si>
  <si>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</si>
  <si>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</si>
  <si>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</si>
  <si>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</si>
  <si>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</si>
  <si>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</si>
  <si>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</si>
  <si>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</si>
  <si>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</si>
  <si>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</si>
  <si>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</si>
  <si>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</si>
  <si>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</si>
  <si>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</si>
  <si>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</si>
  <si>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</si>
  <si>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</si>
  <si>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</si>
  <si>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</si>
  <si>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</si>
  <si>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</si>
  <si>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</si>
  <si>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</si>
  <si>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</si>
  <si>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</si>
  <si>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</si>
  <si>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</si>
  <si>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</si>
  <si>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</si>
  <si>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</si>
  <si>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</si>
  <si>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</si>
  <si>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</si>
  <si>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</si>
  <si>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</si>
  <si>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</si>
  <si>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</si>
  <si>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</si>
  <si>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</si>
  <si>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</si>
  <si>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</si>
  <si>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</si>
  <si>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</si>
  <si>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</si>
  <si>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</si>
  <si>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</si>
  <si>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</si>
  <si>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</si>
  <si>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</si>
  <si>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</si>
  <si>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</si>
  <si>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</si>
  <si>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</si>
  <si>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</si>
  <si>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</si>
  <si>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</si>
  <si>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</si>
  <si>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</si>
  <si>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</si>
  <si>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</si>
  <si>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</si>
  <si>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</si>
  <si>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</si>
  <si>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</si>
  <si>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</si>
  <si>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</si>
  <si>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</si>
  <si>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</si>
  <si>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</si>
  <si>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</si>
  <si>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</si>
  <si>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</si>
  <si>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</si>
  <si>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</si>
  <si>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</si>
  <si>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</si>
  <si>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</si>
  <si>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</si>
  <si>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</si>
  <si>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</si>
  <si>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</si>
  <si>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</si>
  <si>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</si>
  <si>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</si>
  <si>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</si>
  <si>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</si>
  <si>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</si>
  <si>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</si>
  <si>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</si>
  <si>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</si>
  <si>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</si>
  <si>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</si>
  <si>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</si>
  <si>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</si>
  <si>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</si>
  <si>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</si>
  <si>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</si>
  <si>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</si>
  <si>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</si>
  <si>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</si>
  <si>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</si>
  <si>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</si>
  <si>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</si>
  <si>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</si>
  <si>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</si>
  <si>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</si>
  <si>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</si>
  <si>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</si>
  <si>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</si>
  <si>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</si>
  <si>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</si>
  <si>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</si>
  <si>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</si>
  <si>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</si>
  <si>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</si>
  <si>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</si>
  <si>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</si>
  <si>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</si>
  <si>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</si>
  <si>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</si>
  <si>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</si>
  <si>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</si>
  <si>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</si>
  <si>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</si>
  <si>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</si>
  <si>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</si>
  <si>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</si>
  <si>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</si>
  <si>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</si>
  <si>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</si>
  <si>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</si>
  <si>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</si>
  <si>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</si>
  <si>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</si>
  <si>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</si>
  <si>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</si>
  <si>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</si>
  <si>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</si>
  <si>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</si>
  <si>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</si>
  <si>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</si>
  <si>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</si>
  <si>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</si>
  <si>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</si>
  <si>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</si>
  <si>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</si>
  <si>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</si>
  <si>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</si>
  <si>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</si>
  <si>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</si>
  <si>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</si>
  <si>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</si>
  <si>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</si>
  <si>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</si>
  <si>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</si>
  <si>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</si>
  <si>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</si>
  <si>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</si>
  <si>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</si>
  <si>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</si>
  <si>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</si>
  <si>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</si>
  <si>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</si>
  <si>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</si>
  <si>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</si>
  <si>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</si>
  <si>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</si>
  <si>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</si>
  <si>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</si>
  <si>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</si>
  <si>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</si>
  <si>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</si>
  <si>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</si>
  <si>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</si>
  <si>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</si>
  <si>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</si>
  <si>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</si>
  <si>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</si>
  <si>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</si>
  <si>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</si>
  <si>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</si>
  <si>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</si>
  <si>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</si>
  <si>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</si>
  <si>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</si>
  <si>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</si>
  <si>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</si>
  <si>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</si>
  <si>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</si>
  <si>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</si>
  <si>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</si>
  <si>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</si>
  <si>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</si>
  <si>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</si>
  <si>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</si>
  <si>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</si>
  <si>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</si>
  <si>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</si>
  <si>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</si>
  <si>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</si>
  <si>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</si>
  <si>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</si>
  <si>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</si>
  <si>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</si>
  <si>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</si>
  <si>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</si>
  <si>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</si>
  <si>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</si>
  <si>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</si>
  <si>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</si>
  <si>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</si>
  <si>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</si>
  <si>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</si>
  <si>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</si>
  <si>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</si>
  <si>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</si>
  <si>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</si>
  <si>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</si>
  <si>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</si>
  <si>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</si>
  <si>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</si>
  <si>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</si>
  <si>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</si>
  <si>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</si>
  <si>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</si>
  <si>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</si>
  <si>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</si>
  <si>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</si>
  <si>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</si>
  <si>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</si>
  <si>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</si>
  <si>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</si>
  <si>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</si>
  <si>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</si>
  <si>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</si>
  <si>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</si>
  <si>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</si>
  <si>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</si>
  <si>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</si>
  <si>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</si>
  <si>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</si>
  <si>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</si>
  <si>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</si>
  <si>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</si>
  <si>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</si>
  <si>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</si>
  <si>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</si>
  <si>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</si>
  <si>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</si>
  <si>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</si>
  <si>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</si>
  <si>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</si>
  <si>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</si>
  <si>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</si>
  <si>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</si>
  <si>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</si>
  <si>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</si>
  <si>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</si>
  <si>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</si>
  <si>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</si>
  <si>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</si>
  <si>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</si>
  <si>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</si>
  <si>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</si>
  <si>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</si>
  <si>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</si>
  <si>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</si>
  <si>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</si>
  <si>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</si>
  <si>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</si>
  <si>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</si>
  <si>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</si>
  <si>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</si>
  <si>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</si>
  <si>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</si>
  <si>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</si>
  <si>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</si>
  <si>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</si>
  <si>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</si>
  <si>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</si>
  <si>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</si>
  <si>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</si>
  <si>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</si>
  <si>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</si>
  <si>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</si>
  <si>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</si>
  <si>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</si>
  <si>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</si>
  <si>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</si>
  <si>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</si>
  <si>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</si>
  <si>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</si>
  <si>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</si>
  <si>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</si>
  <si>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</si>
  <si>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</si>
  <si>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</si>
  <si>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</si>
  <si>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</si>
  <si>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</si>
  <si>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</si>
  <si>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</si>
  <si>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</si>
  <si>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</si>
  <si>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</si>
  <si>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</si>
  <si>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</si>
  <si>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</si>
  <si>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</si>
  <si>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</si>
  <si>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</si>
  <si>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</si>
  <si>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</si>
  <si>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</si>
  <si>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</si>
  <si>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</si>
  <si>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</si>
  <si>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</si>
  <si>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</si>
  <si>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</si>
  <si>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</si>
  <si>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</si>
  <si>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</si>
  <si>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</si>
  <si>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</si>
  <si>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</si>
  <si>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</si>
  <si>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</si>
  <si>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</si>
  <si>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</si>
  <si>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</si>
  <si>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</si>
  <si>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</si>
  <si>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</si>
  <si>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</si>
  <si>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</si>
  <si>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</si>
  <si>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</si>
  <si>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</si>
  <si>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</si>
  <si>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</si>
  <si>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</si>
  <si>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</si>
  <si>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</si>
  <si>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</si>
  <si>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</si>
  <si>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</si>
  <si>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</si>
  <si>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</si>
  <si>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</si>
  <si>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</si>
  <si>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</si>
  <si>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</si>
  <si>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</si>
  <si>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</si>
  <si>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</si>
  <si>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</si>
  <si>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</si>
  <si>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</si>
  <si>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</si>
  <si>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</si>
  <si>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</si>
  <si>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</si>
  <si>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</si>
  <si>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</si>
  <si>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</si>
  <si>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</si>
  <si>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</si>
  <si>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</si>
  <si>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</si>
  <si>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</si>
  <si>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</si>
  <si>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</si>
  <si>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</si>
  <si>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</si>
  <si>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</si>
  <si>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</si>
  <si>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</si>
  <si>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</si>
  <si>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</si>
  <si>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</si>
  <si>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</si>
  <si>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</si>
  <si>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</si>
  <si>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</si>
  <si>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</si>
  <si>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</si>
  <si>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</si>
  <si>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</si>
  <si>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</si>
  <si>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</si>
  <si>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</si>
  <si>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</si>
  <si>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</si>
  <si>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</si>
  <si>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</si>
  <si>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</si>
  <si>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</si>
  <si>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</si>
  <si>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</si>
  <si>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</si>
  <si>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</si>
  <si>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</si>
  <si>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</si>
  <si>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</si>
  <si>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</si>
  <si>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</si>
  <si>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</si>
  <si>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</si>
  <si>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</si>
  <si>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</si>
  <si>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</si>
  <si>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</si>
  <si>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</si>
  <si>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</si>
  <si>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</si>
  <si>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</si>
  <si>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</si>
  <si>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</si>
  <si>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</si>
  <si>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</si>
  <si>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</si>
  <si>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</si>
  <si>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</si>
  <si>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</si>
  <si>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</si>
  <si>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</si>
  <si>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</si>
  <si>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</si>
  <si>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</si>
  <si>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</si>
  <si>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</si>
  <si>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</si>
  <si>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</si>
  <si>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</si>
  <si>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</si>
  <si>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</si>
  <si>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</si>
  <si>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</si>
  <si>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</si>
  <si>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</si>
  <si>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</si>
  <si>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</si>
  <si>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</si>
  <si>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</si>
  <si>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</si>
  <si>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</si>
  <si>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</si>
  <si>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</si>
  <si>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</si>
  <si>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</si>
  <si>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</si>
  <si>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</si>
  <si>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</si>
  <si>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</si>
  <si>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</si>
  <si>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</si>
  <si>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</si>
  <si>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</si>
  <si>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</si>
  <si>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</si>
  <si>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</si>
  <si>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</si>
  <si>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</si>
  <si>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</si>
  <si>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</si>
  <si>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</si>
  <si>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</si>
  <si>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</si>
  <si>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</si>
  <si>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</si>
  <si>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</si>
  <si>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</si>
  <si>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</si>
  <si>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</si>
  <si>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</si>
  <si>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</si>
  <si>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</si>
  <si>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</si>
  <si>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</si>
  <si>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</si>
  <si>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</si>
  <si>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</si>
  <si>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</si>
  <si>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</si>
  <si>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</si>
  <si>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</si>
  <si>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</si>
  <si>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</si>
  <si>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</si>
  <si>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</si>
  <si>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</si>
  <si>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</si>
  <si>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</si>
  <si>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</si>
  <si>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</si>
  <si>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</si>
  <si>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</si>
  <si>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</si>
  <si>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</si>
  <si>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</si>
  <si>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</si>
  <si>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</si>
  <si>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</si>
  <si>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</si>
  <si>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</si>
  <si>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</si>
  <si>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</si>
  <si>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</si>
  <si>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</si>
  <si>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</si>
  <si>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</si>
  <si>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</si>
  <si>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</si>
  <si>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</si>
  <si>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</si>
  <si>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</si>
  <si>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</si>
  <si>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</si>
  <si>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</si>
  <si>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</si>
  <si>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</si>
  <si>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</si>
  <si>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</si>
  <si>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</si>
  <si>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</si>
  <si>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</si>
  <si>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</si>
  <si>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</si>
  <si>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</si>
  <si>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</si>
  <si>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</si>
  <si>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</si>
  <si>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</si>
  <si>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</si>
  <si>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</si>
  <si>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</si>
  <si>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</si>
  <si>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</si>
  <si>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</si>
  <si>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</si>
  <si>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</si>
  <si>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</si>
  <si>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</si>
  <si>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</si>
  <si>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</si>
  <si>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</si>
  <si>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</si>
  <si>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</si>
  <si>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</si>
  <si>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</si>
  <si>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</si>
  <si>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</si>
  <si>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</si>
  <si>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</si>
  <si>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</si>
  <si>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</si>
  <si>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</si>
  <si>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</si>
  <si>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</si>
  <si>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</si>
  <si>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</si>
  <si>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</si>
  <si>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</si>
  <si>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</si>
  <si>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</si>
  <si>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</si>
  <si>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</si>
  <si>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</si>
  <si>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</si>
  <si>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</si>
  <si>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</si>
  <si>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</si>
  <si>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</si>
  <si>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</si>
  <si>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</si>
  <si>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</si>
  <si>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</si>
  <si>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</si>
  <si>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</si>
  <si>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</si>
  <si>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</si>
  <si>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</si>
  <si>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</si>
  <si>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</si>
  <si>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</si>
  <si>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</si>
  <si>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</si>
  <si>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</si>
  <si>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</si>
  <si>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</si>
  <si>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</si>
  <si>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</si>
  <si>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</si>
  <si>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</si>
  <si>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</si>
  <si>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</si>
  <si>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</si>
  <si>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</si>
  <si>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</si>
  <si>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</si>
  <si>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</si>
  <si>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</si>
  <si>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</si>
  <si>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</si>
  <si>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</si>
  <si>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</si>
  <si>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</si>
  <si>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</si>
  <si>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</si>
  <si>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</si>
  <si>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</si>
  <si>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</si>
  <si>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</si>
  <si>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</si>
  <si>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</si>
  <si>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</si>
  <si>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</si>
  <si>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</si>
  <si>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</si>
  <si>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</si>
  <si>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</si>
  <si>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</si>
  <si>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</si>
  <si>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</si>
  <si>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</si>
  <si>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</si>
  <si>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</si>
  <si>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</si>
  <si>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</si>
  <si>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</si>
  <si>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</si>
  <si>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</si>
  <si>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</si>
  <si>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</si>
  <si>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</si>
  <si>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</si>
  <si>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</si>
  <si>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</si>
  <si>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</si>
  <si>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</si>
  <si>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</si>
  <si>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</si>
  <si>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</si>
  <si>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</si>
  <si>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</si>
  <si>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</si>
  <si>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</si>
  <si>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</si>
  <si>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</si>
  <si>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</si>
  <si>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</si>
  <si>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</si>
  <si>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</si>
  <si>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</si>
  <si>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</si>
  <si>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</si>
  <si>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</si>
  <si>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</si>
  <si>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</si>
  <si>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</si>
  <si>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</si>
  <si>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</si>
  <si>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</si>
  <si>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</si>
  <si>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</si>
  <si>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</si>
  <si>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</si>
  <si>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</si>
  <si>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</si>
  <si>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</si>
  <si>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</si>
  <si>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</si>
  <si>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</si>
  <si>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</si>
  <si>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</si>
  <si>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</si>
  <si>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</si>
  <si>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</si>
  <si>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</si>
  <si>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</si>
  <si>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</si>
  <si>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</si>
  <si>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</si>
  <si>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</si>
  <si>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</si>
  <si>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</si>
  <si>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</si>
  <si>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</si>
  <si>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</si>
  <si>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</si>
  <si>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</si>
  <si>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</si>
  <si>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</si>
  <si>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</si>
  <si>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</si>
  <si>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</si>
  <si>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</si>
  <si>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</si>
  <si>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</si>
  <si>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</si>
  <si>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</si>
  <si>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</si>
  <si>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</si>
  <si>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</si>
  <si>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</si>
  <si>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</si>
  <si>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</si>
  <si>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</si>
  <si>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</si>
  <si>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</si>
  <si>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</si>
  <si>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</si>
  <si>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</si>
  <si>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</si>
  <si>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</si>
  <si>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</si>
  <si>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</si>
  <si>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</si>
  <si>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</si>
  <si>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</si>
  <si>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</si>
  <si>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</si>
  <si>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</si>
  <si>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</si>
  <si>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</si>
  <si>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</si>
  <si>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</si>
  <si>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</si>
  <si>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</si>
  <si>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</si>
  <si>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</si>
  <si>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</si>
  <si>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</si>
  <si>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</si>
  <si>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</si>
  <si>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</si>
  <si>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</si>
  <si>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</si>
  <si>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</si>
  <si>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</si>
  <si>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</si>
  <si>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</si>
  <si>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</si>
  <si>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</si>
  <si>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</si>
  <si>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</si>
  <si>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</si>
  <si>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</si>
  <si>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</si>
  <si>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</si>
  <si>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</si>
  <si>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</si>
  <si>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</si>
  <si>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</si>
  <si>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</si>
  <si>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</si>
  <si>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</si>
  <si>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</si>
  <si>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</si>
  <si>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</si>
  <si>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</si>
  <si>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</si>
  <si>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</si>
  <si>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</si>
  <si>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</si>
  <si>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</si>
  <si>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</si>
  <si>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</si>
  <si>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</si>
  <si>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</si>
  <si>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</si>
  <si>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</si>
  <si>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</si>
  <si>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</si>
  <si>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</si>
  <si>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</si>
  <si>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</si>
  <si>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</si>
  <si>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</si>
  <si>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</si>
  <si>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</si>
  <si>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</si>
  <si>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</si>
  <si>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</si>
  <si>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</si>
  <si>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</si>
  <si>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</si>
  <si>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</si>
  <si>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</si>
  <si>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</si>
  <si>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</si>
  <si>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</si>
  <si>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</si>
  <si>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</si>
  <si>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</si>
  <si>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</si>
  <si>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</si>
  <si>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</si>
  <si>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</si>
  <si>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</si>
  <si>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</si>
  <si>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</si>
  <si>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</si>
  <si>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</si>
  <si>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</si>
  <si>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</si>
  <si>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</si>
  <si>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</si>
  <si>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</si>
  <si>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</si>
  <si>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</si>
  <si>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</si>
  <si>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</si>
  <si>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</si>
  <si>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</si>
  <si>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</si>
  <si>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</si>
  <si>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</si>
  <si>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</si>
  <si>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</si>
  <si>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</si>
  <si>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</si>
  <si>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</si>
  <si>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</si>
  <si>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</si>
  <si>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</si>
  <si>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</si>
  <si>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</si>
  <si>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</si>
  <si>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</si>
  <si>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</si>
  <si>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</si>
  <si>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</si>
  <si>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</si>
  <si>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</si>
  <si>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</si>
  <si>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</si>
  <si>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</si>
  <si>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</si>
  <si>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</si>
  <si>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</si>
  <si>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</si>
  <si>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</si>
  <si>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</si>
  <si>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</si>
  <si>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</si>
  <si>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</si>
  <si>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</si>
  <si>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</si>
  <si>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</si>
  <si>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</si>
  <si>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</si>
  <si>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</si>
  <si>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</si>
  <si>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</si>
  <si>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</si>
  <si>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</si>
  <si>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</si>
  <si>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</si>
  <si>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</si>
  <si>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</si>
  <si>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</si>
  <si>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</si>
  <si>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</si>
  <si>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</si>
  <si>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</si>
  <si>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</si>
  <si>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</si>
  <si>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</si>
  <si>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</si>
  <si>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</si>
  <si>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</si>
  <si>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</si>
  <si>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</si>
  <si>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</si>
  <si>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</si>
  <si>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</si>
  <si>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</si>
  <si>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</si>
  <si>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</si>
  <si>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</si>
  <si>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</si>
  <si>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</si>
  <si>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</si>
  <si>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</si>
  <si>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</si>
  <si>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</si>
  <si>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</si>
  <si>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</si>
  <si>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</si>
  <si>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</si>
  <si>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</si>
  <si>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</si>
  <si>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</si>
  <si>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</si>
  <si>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</si>
  <si>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</si>
  <si>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</si>
  <si>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</si>
  <si>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</si>
  <si>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</si>
  <si>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</si>
  <si>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</si>
  <si>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</si>
  <si>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</si>
  <si>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</si>
  <si>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</si>
  <si>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</si>
  <si>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</si>
  <si>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</si>
  <si>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</si>
  <si>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</si>
  <si>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</si>
  <si>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</si>
  <si>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</si>
  <si>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</si>
  <si>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</si>
  <si>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</si>
  <si>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</si>
  <si>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</si>
  <si>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</si>
  <si>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</si>
  <si>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</si>
  <si>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</si>
  <si>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</si>
  <si>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</si>
  <si>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</si>
  <si>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</si>
  <si>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</si>
  <si>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</si>
  <si>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</si>
  <si>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</si>
  <si>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</si>
  <si>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</si>
  <si>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</si>
  <si>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</si>
  <si>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</si>
  <si>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</si>
  <si>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</si>
  <si>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</si>
  <si>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</si>
  <si>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</si>
  <si>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</si>
  <si>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</si>
  <si>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</si>
  <si>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</si>
  <si>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</si>
  <si>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</si>
  <si>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</si>
  <si>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</si>
  <si>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</si>
  <si>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</si>
  <si>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</si>
  <si>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</si>
  <si>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</si>
  <si>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</si>
  <si>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</si>
  <si>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</si>
  <si>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</si>
  <si>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</si>
  <si>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</si>
  <si>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</si>
  <si>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</si>
  <si>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</si>
  <si>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</si>
  <si>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</si>
  <si>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</si>
  <si>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</si>
  <si>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</si>
  <si>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</si>
  <si>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</si>
  <si>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</si>
  <si>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</si>
  <si>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</si>
  <si>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</si>
  <si>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</si>
  <si>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</si>
  <si>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</si>
  <si>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</si>
  <si>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</si>
  <si>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</si>
  <si>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</si>
  <si>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</si>
  <si>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</si>
  <si>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</si>
  <si>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</si>
  <si>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</si>
  <si>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</si>
  <si>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</si>
  <si>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</si>
  <si>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</si>
  <si>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</si>
  <si>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</si>
  <si>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</si>
  <si>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</si>
  <si>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</si>
  <si>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</si>
  <si>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</si>
  <si>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</si>
  <si>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</si>
  <si>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</si>
  <si>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</si>
  <si>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</si>
  <si>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</si>
  <si>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</si>
  <si>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</si>
  <si>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</si>
  <si>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</si>
  <si>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</si>
  <si>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</si>
  <si>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</si>
  <si>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</si>
  <si>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</si>
  <si>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</si>
  <si>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</si>
  <si>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</si>
  <si>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</si>
  <si>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</si>
  <si>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</si>
  <si>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</si>
  <si>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</si>
  <si>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</si>
  <si>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</si>
  <si>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</si>
  <si>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</si>
  <si>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</si>
  <si>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</si>
  <si>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</si>
  <si>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</si>
  <si>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</si>
  <si>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</si>
  <si>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</si>
  <si>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</si>
  <si>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</si>
  <si>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</si>
  <si>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</si>
  <si>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</si>
  <si>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</si>
  <si>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</si>
  <si>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</si>
  <si>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</si>
  <si>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</si>
  <si>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</si>
  <si>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</si>
  <si>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</si>
  <si>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</si>
  <si>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</si>
  <si>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</si>
  <si>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</si>
  <si>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</si>
  <si>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</si>
  <si>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</si>
  <si>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</si>
  <si>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</si>
  <si>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</si>
  <si>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</si>
  <si>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</si>
  <si>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</si>
  <si>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</si>
  <si>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</si>
  <si>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</si>
  <si>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</si>
  <si>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</si>
  <si>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</si>
  <si>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</si>
  <si>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</si>
  <si>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</si>
  <si>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</si>
  <si>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</si>
  <si>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</si>
  <si>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</si>
  <si>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</si>
  <si>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</si>
  <si>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</si>
  <si>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</si>
  <si>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</si>
  <si>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</si>
  <si>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</si>
  <si>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</si>
  <si>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</si>
  <si>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</si>
  <si>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</si>
  <si>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</si>
  <si>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</si>
  <si>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</si>
  <si>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</si>
  <si>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</si>
  <si>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</si>
  <si>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</si>
  <si>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</si>
  <si>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</si>
  <si>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</si>
  <si>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</si>
  <si>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</si>
  <si>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</si>
  <si>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</si>
  <si>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</si>
  <si>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</si>
  <si>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</si>
  <si>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</si>
  <si>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</si>
  <si>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</si>
  <si>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</si>
  <si>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</si>
  <si>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</si>
  <si>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</si>
  <si>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</si>
  <si>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</si>
  <si>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</si>
  <si>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</si>
  <si>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</si>
  <si>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</si>
  <si>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</si>
  <si>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</si>
  <si>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</si>
  <si>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</si>
  <si>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</si>
  <si>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</si>
  <si>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</si>
  <si>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</si>
  <si>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</si>
  <si>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</si>
  <si>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</si>
  <si>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</si>
  <si>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</si>
  <si>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</si>
  <si>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</si>
  <si>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</si>
  <si>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</si>
  <si>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</si>
  <si>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</si>
  <si>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</si>
  <si>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</si>
  <si>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</si>
  <si>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</si>
  <si>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</si>
  <si>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</si>
  <si>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</si>
  <si>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</si>
  <si>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</si>
  <si>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</si>
  <si>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</si>
  <si>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</si>
  <si>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</si>
  <si>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</si>
  <si>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</si>
  <si>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</si>
  <si>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</si>
  <si>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</si>
  <si>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</si>
  <si>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</si>
  <si>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</si>
  <si>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</si>
  <si>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</si>
  <si>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</si>
  <si>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</si>
  <si>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</si>
  <si>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</si>
  <si>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</si>
  <si>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</si>
  <si>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</si>
  <si>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</si>
  <si>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</si>
  <si>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</si>
  <si>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</si>
  <si>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</si>
  <si>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</si>
  <si>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</si>
  <si>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</si>
  <si>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</si>
  <si>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</si>
  <si>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</si>
  <si>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</si>
  <si>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</si>
  <si>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</si>
  <si>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</si>
  <si>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</si>
  <si>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</si>
  <si>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</si>
  <si>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</si>
  <si>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</si>
  <si>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</si>
  <si>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</si>
  <si>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</si>
  <si>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</si>
  <si>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</si>
  <si>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</si>
  <si>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</si>
  <si>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</si>
  <si>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</si>
  <si>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</si>
  <si>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</si>
  <si>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</si>
  <si>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</si>
  <si>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</si>
  <si>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</si>
  <si>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</si>
  <si>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</si>
  <si>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</si>
  <si>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</si>
  <si>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</si>
  <si>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</si>
  <si>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</si>
  <si>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</si>
  <si>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</si>
  <si>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</si>
  <si>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</si>
  <si>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</si>
  <si>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</si>
  <si>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</si>
  <si>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</si>
  <si>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</si>
  <si>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</si>
  <si>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</si>
  <si>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</si>
  <si>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</si>
  <si>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</si>
  <si>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</si>
  <si>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</si>
  <si>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</si>
  <si>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</si>
  <si>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</si>
  <si>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</si>
  <si>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</si>
  <si>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</si>
  <si>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</si>
  <si>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</si>
  <si>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</si>
  <si>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</si>
  <si>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</si>
  <si>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</si>
  <si>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</si>
  <si>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</si>
  <si>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</si>
  <si>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</si>
  <si>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</si>
  <si>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</si>
  <si>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</si>
  <si>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</si>
  <si>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</si>
  <si>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</si>
  <si>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</si>
  <si>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</si>
  <si>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</si>
  <si>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</si>
  <si>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</si>
  <si>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</si>
  <si>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</si>
  <si>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</si>
  <si>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</si>
  <si>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</si>
  <si>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</si>
  <si>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</si>
  <si>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</si>
  <si>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</si>
  <si>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</si>
  <si>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</si>
  <si>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</si>
  <si>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</si>
  <si>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</si>
  <si>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</si>
  <si>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</si>
  <si>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</si>
  <si>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</si>
  <si>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</si>
  <si>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</si>
  <si>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</si>
  <si>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</si>
  <si>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</si>
  <si>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</si>
  <si>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</si>
  <si>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</si>
  <si>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</si>
  <si>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</si>
  <si>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</si>
  <si>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</si>
  <si>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</si>
  <si>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</si>
  <si>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</si>
  <si>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</si>
  <si>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</si>
  <si>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</si>
  <si>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</si>
  <si>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</si>
  <si>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</si>
  <si>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</si>
  <si>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</si>
  <si>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</si>
  <si>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</si>
  <si>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</si>
  <si>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</si>
  <si>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</si>
  <si>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</si>
  <si>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</si>
  <si>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</si>
  <si>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</si>
  <si>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</si>
  <si>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</si>
  <si>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</si>
  <si>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</si>
  <si>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</si>
  <si>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</si>
  <si>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</si>
  <si>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</si>
  <si>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</si>
  <si>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</si>
  <si>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</si>
  <si>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</si>
  <si>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</si>
  <si>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</si>
  <si>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</si>
  <si>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</si>
  <si>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</si>
  <si>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</si>
  <si>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</si>
  <si>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</si>
  <si>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</si>
  <si>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</si>
  <si>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</si>
  <si>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</si>
  <si>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</si>
  <si>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</si>
  <si>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</si>
  <si>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</si>
  <si>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</si>
  <si>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</si>
  <si>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</si>
  <si>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</si>
  <si>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</si>
  <si>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</si>
  <si>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</si>
  <si>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</si>
  <si>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</si>
  <si>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</si>
  <si>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</si>
  <si>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</si>
  <si>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</si>
  <si>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</si>
  <si>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</si>
  <si>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</si>
  <si>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</si>
  <si>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</si>
  <si>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</si>
  <si>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</si>
  <si>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</si>
  <si>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</si>
  <si>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</si>
  <si>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</si>
  <si>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</si>
  <si>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</si>
  <si>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</si>
  <si>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</si>
  <si>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</si>
  <si>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</si>
  <si>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</si>
  <si>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</si>
  <si>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</si>
  <si>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</si>
  <si>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</si>
  <si>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</si>
  <si>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</si>
  <si>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</si>
  <si>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</si>
  <si>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</si>
  <si>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</si>
  <si>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</si>
  <si>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</si>
  <si>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</si>
  <si>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</si>
  <si>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</si>
  <si>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</si>
  <si>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</si>
  <si>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</si>
  <si>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</si>
  <si>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</si>
  <si>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</si>
  <si>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</si>
  <si>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</si>
  <si>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</si>
  <si>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</si>
  <si>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</si>
  <si>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</si>
  <si>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</si>
  <si>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</si>
  <si>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</si>
  <si>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</si>
  <si>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</si>
  <si>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</si>
  <si>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</si>
  <si>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</si>
  <si>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</si>
  <si>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</si>
  <si>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</si>
  <si>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</si>
  <si>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</si>
  <si>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</si>
  <si>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</si>
  <si>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</si>
  <si>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</si>
  <si>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</si>
  <si>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</si>
  <si>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</si>
  <si>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</si>
  <si>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</si>
  <si>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</si>
  <si>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</si>
  <si>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</si>
  <si>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</si>
  <si>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</si>
  <si>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</si>
  <si>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</si>
  <si>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</si>
  <si>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</si>
  <si>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</si>
  <si>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</si>
  <si>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</si>
  <si>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</si>
  <si>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</si>
  <si>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</si>
  <si>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</si>
  <si>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</si>
  <si>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</si>
  <si>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</si>
  <si>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</si>
  <si>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</si>
  <si>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</si>
  <si>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</si>
  <si>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</si>
  <si>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</si>
  <si>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</si>
  <si>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</si>
  <si>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</si>
  <si>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</si>
  <si>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</si>
  <si>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</si>
  <si>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</si>
  <si>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</si>
  <si>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</si>
  <si>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</si>
  <si>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</si>
  <si>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</si>
  <si>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</si>
  <si>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</si>
  <si>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</si>
  <si>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</si>
  <si>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</si>
  <si>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</si>
  <si>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</si>
  <si>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</si>
  <si>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</si>
  <si>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</si>
  <si>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</si>
  <si>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</si>
  <si>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</si>
  <si>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</si>
  <si>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</si>
  <si>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</si>
  <si>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</si>
  <si>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</si>
  <si>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</si>
  <si>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</si>
  <si>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</si>
  <si>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</si>
  <si>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</si>
  <si>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</si>
  <si>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</si>
  <si>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</si>
  <si>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</si>
  <si>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</si>
  <si>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</si>
  <si>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</si>
  <si>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</si>
  <si>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</si>
  <si>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</si>
  <si>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</si>
  <si>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</si>
  <si>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</si>
  <si>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</si>
  <si>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</si>
  <si>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</si>
  <si>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</si>
  <si>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</si>
  <si>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</si>
  <si>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</si>
  <si>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</si>
  <si>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</si>
  <si>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</si>
  <si>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</si>
  <si>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</si>
  <si>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</si>
  <si>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</si>
  <si>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</si>
  <si>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</si>
  <si>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</si>
  <si>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</si>
  <si>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</si>
  <si>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</si>
  <si>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</si>
  <si>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</si>
  <si>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</si>
  <si>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</si>
  <si>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</si>
  <si>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</si>
  <si>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</si>
  <si>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</si>
  <si>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</si>
  <si>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</si>
  <si>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</si>
  <si>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</si>
  <si>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</si>
  <si>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</si>
  <si>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</si>
  <si>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</si>
  <si>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</si>
  <si>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</si>
  <si>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</si>
  <si>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</si>
  <si>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</si>
  <si>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</si>
  <si>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</si>
  <si>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</si>
  <si>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</si>
  <si>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</si>
  <si>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</si>
  <si>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</si>
  <si>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</si>
  <si>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</si>
  <si>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</si>
  <si>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</si>
  <si>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</si>
  <si>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</si>
  <si>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</si>
  <si>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</si>
  <si>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</si>
  <si>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</si>
  <si>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</si>
  <si>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</si>
  <si>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</si>
  <si>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</si>
  <si>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</si>
  <si>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</si>
  <si>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</si>
  <si>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</si>
  <si>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</si>
  <si>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</si>
  <si>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</si>
  <si>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</si>
  <si>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</si>
  <si>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</si>
  <si>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</si>
  <si>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</si>
  <si>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</si>
  <si>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</si>
  <si>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</si>
  <si>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</si>
  <si>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</si>
  <si>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</si>
  <si>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</si>
  <si>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</si>
  <si>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</si>
  <si>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</si>
  <si>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</si>
  <si>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</si>
  <si>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</si>
  <si>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</si>
  <si>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</si>
  <si>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</si>
  <si>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</si>
  <si>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</si>
  <si>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</si>
  <si>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</si>
  <si>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</si>
  <si>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</si>
  <si>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</si>
  <si>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</si>
  <si>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</si>
  <si>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</si>
  <si>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</si>
  <si>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</si>
  <si>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</si>
  <si>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</si>
  <si>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</si>
  <si>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</si>
  <si>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</si>
  <si>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</si>
  <si>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</si>
  <si>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</si>
  <si>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</si>
  <si>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</si>
  <si>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</si>
  <si>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</si>
  <si>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</si>
  <si>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</si>
  <si>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</si>
  <si>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</si>
  <si>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</si>
  <si>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</si>
  <si>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</si>
  <si>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</si>
  <si>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</si>
  <si>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</si>
  <si>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</si>
  <si>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</si>
  <si>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</si>
  <si>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</si>
  <si>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</si>
  <si>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</si>
  <si>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</si>
  <si>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</si>
  <si>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</si>
  <si>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</si>
  <si>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</si>
  <si>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</si>
  <si>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</si>
  <si>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</si>
  <si>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</si>
  <si>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</si>
  <si>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</si>
  <si>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</si>
  <si>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</si>
  <si>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</si>
  <si>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</si>
  <si>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</si>
  <si>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</si>
  <si>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</si>
  <si>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</si>
  <si>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</si>
  <si>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</si>
  <si>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</si>
  <si>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</si>
  <si>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</si>
  <si>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</si>
  <si>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</si>
  <si>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</si>
  <si>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</si>
  <si>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</si>
  <si>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</si>
  <si>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</si>
  <si>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</si>
  <si>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</si>
  <si>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</si>
  <si>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</si>
  <si>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</si>
  <si>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</si>
  <si>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</si>
  <si>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</si>
  <si>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</si>
  <si>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</si>
  <si>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</si>
  <si>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</si>
  <si>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</si>
  <si>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</si>
  <si>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</si>
  <si>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</si>
  <si>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</si>
  <si>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</si>
  <si>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</si>
  <si>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</si>
  <si>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</si>
  <si>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</si>
  <si>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</si>
  <si>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</si>
  <si>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</si>
  <si>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</si>
  <si>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</si>
  <si>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</si>
  <si>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</si>
  <si>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</si>
  <si>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</si>
  <si>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</si>
  <si>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</si>
  <si>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</si>
  <si>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</si>
  <si>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</si>
  <si>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</si>
  <si>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</si>
  <si>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</si>
  <si>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</si>
  <si>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</si>
  <si>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</si>
  <si>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</si>
  <si>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</si>
  <si>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</si>
  <si>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</si>
  <si>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</si>
  <si>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</si>
  <si>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</si>
  <si>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</si>
  <si>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</si>
  <si>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</si>
  <si>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</si>
  <si>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</si>
  <si>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</si>
  <si>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</si>
  <si>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</si>
  <si>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</si>
  <si>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</si>
  <si>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</si>
  <si>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</si>
  <si>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</si>
  <si>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</si>
  <si>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</si>
  <si>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</si>
  <si>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</si>
  <si>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</si>
  <si>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</si>
  <si>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</si>
  <si>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</si>
  <si>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</si>
  <si>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</si>
  <si>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</si>
  <si>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</si>
  <si>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</si>
  <si>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</si>
  <si>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</si>
  <si>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</si>
  <si>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</si>
  <si>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</si>
  <si>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</si>
  <si>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</si>
  <si>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</si>
  <si>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</si>
  <si>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</si>
  <si>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</si>
  <si>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</si>
  <si>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</si>
  <si>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</si>
  <si>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</si>
  <si>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</si>
  <si>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</si>
  <si>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</si>
  <si>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</si>
  <si>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</si>
  <si>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</si>
  <si>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</si>
  <si>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</si>
  <si>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</si>
  <si>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</si>
  <si>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</si>
  <si>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</si>
  <si>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</si>
  <si>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</si>
  <si>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</si>
  <si>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</si>
  <si>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</si>
  <si>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</si>
  <si>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</si>
  <si>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</si>
  <si>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</si>
  <si>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</si>
  <si>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</si>
  <si>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</si>
  <si>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</si>
  <si>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</si>
  <si>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</si>
  <si>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</si>
  <si>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</si>
  <si>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</si>
  <si>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</si>
  <si>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</si>
  <si>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</si>
  <si>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</si>
  <si>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</si>
  <si>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</si>
  <si>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</si>
  <si>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</si>
  <si>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</si>
  <si>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</si>
  <si>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</si>
  <si>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</si>
  <si>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</si>
  <si>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</si>
  <si>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</si>
  <si>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</si>
  <si>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</si>
  <si>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</si>
  <si>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</si>
  <si>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</si>
  <si>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</si>
  <si>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</si>
  <si>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</si>
  <si>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</si>
  <si>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</si>
  <si>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</si>
  <si>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</si>
  <si>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</si>
  <si>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</si>
  <si>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</si>
  <si>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</si>
  <si>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</si>
  <si>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</si>
  <si>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</si>
  <si>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</si>
  <si>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</si>
  <si>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</si>
  <si>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</si>
  <si>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</si>
  <si>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</si>
  <si>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</si>
  <si>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</si>
  <si>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</si>
  <si>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</si>
  <si>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</si>
  <si>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</si>
  <si>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</si>
  <si>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</si>
  <si>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</si>
  <si>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</si>
  <si>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</si>
  <si>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</si>
  <si>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</si>
  <si>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</si>
  <si>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</si>
  <si>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</si>
  <si>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</si>
  <si>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</si>
  <si>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</si>
  <si>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</si>
  <si>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</si>
  <si>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</si>
  <si>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</si>
  <si>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</si>
  <si>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</si>
  <si>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</si>
  <si>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</si>
  <si>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</si>
  <si>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</si>
  <si>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</si>
  <si>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</si>
  <si>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</si>
  <si>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</si>
  <si>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</si>
  <si>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</si>
  <si>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</si>
  <si>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</si>
  <si>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</si>
  <si>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</si>
  <si>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</si>
  <si>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</si>
  <si>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</si>
  <si>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</si>
  <si>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</si>
  <si>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</si>
  <si>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</si>
  <si>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</si>
  <si>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</si>
  <si>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</si>
  <si>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</si>
  <si>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</si>
  <si>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</si>
  <si>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</si>
  <si>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</si>
  <si>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</si>
  <si>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</si>
  <si>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</si>
  <si>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</si>
  <si>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</si>
  <si>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</si>
  <si>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</si>
  <si>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</si>
  <si>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</si>
  <si>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</si>
  <si>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</si>
  <si>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</si>
  <si>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</si>
  <si>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</si>
  <si>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</si>
  <si>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</si>
  <si>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</si>
  <si>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</si>
  <si>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</si>
  <si>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</si>
  <si>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</si>
  <si>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</si>
  <si>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</si>
  <si>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</si>
  <si>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</si>
  <si>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</si>
  <si>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</si>
  <si>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</si>
  <si>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</si>
  <si>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</si>
  <si>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</si>
  <si>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</si>
  <si>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</si>
  <si>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</si>
  <si>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</si>
  <si>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</si>
  <si>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</si>
  <si>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</si>
  <si>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</si>
  <si>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</si>
  <si>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</si>
  <si>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</si>
  <si>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</si>
  <si>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</si>
  <si>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</si>
  <si>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</si>
  <si>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</si>
  <si>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</si>
  <si>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</si>
  <si>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</si>
  <si>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</si>
  <si>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</si>
  <si>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</si>
  <si>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</si>
  <si>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</si>
  <si>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</si>
  <si>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</si>
  <si>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</si>
  <si>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</si>
  <si>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</si>
  <si>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</si>
  <si>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</si>
  <si>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</si>
  <si>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</si>
  <si>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</si>
  <si>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</si>
  <si>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</si>
  <si>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</si>
  <si>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</si>
  <si>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</si>
  <si>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</si>
  <si>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</si>
  <si>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</si>
  <si>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</si>
  <si>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</si>
  <si>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</si>
  <si>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</si>
  <si>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</si>
  <si>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</si>
  <si>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</si>
  <si>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</si>
  <si>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</si>
  <si>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</si>
  <si>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</si>
  <si>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</si>
  <si>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</si>
  <si>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</si>
  <si>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</si>
  <si>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</si>
  <si>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</si>
  <si>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</si>
  <si>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</si>
  <si>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</si>
  <si>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</si>
  <si>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</si>
  <si>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</si>
  <si>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</si>
  <si>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</si>
  <si>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</si>
  <si>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</si>
  <si>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</si>
  <si>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</si>
  <si>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</si>
  <si>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</si>
  <si>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</si>
  <si>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</si>
  <si>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</si>
  <si>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</si>
  <si>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</si>
  <si>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</si>
  <si>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</si>
  <si>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</si>
  <si>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</si>
  <si>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</si>
  <si>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</si>
  <si>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</si>
  <si>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</si>
  <si>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</si>
  <si>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</si>
  <si>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</si>
  <si>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</si>
  <si>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</si>
  <si>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</si>
  <si>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</si>
  <si>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</si>
  <si>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</si>
  <si>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</si>
  <si>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</si>
  <si>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</si>
  <si>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</si>
  <si>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</si>
  <si>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</si>
  <si>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</si>
  <si>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</si>
  <si>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</si>
  <si>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</si>
  <si>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</si>
  <si>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</si>
  <si>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</si>
  <si>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</si>
  <si>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</si>
  <si>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</si>
  <si>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</si>
  <si>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</si>
  <si>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</si>
  <si>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</si>
  <si>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</si>
  <si>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</si>
  <si>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</si>
  <si>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</si>
  <si>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</si>
  <si>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</si>
  <si>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</si>
  <si>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</si>
  <si>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</si>
  <si>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</si>
  <si>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</si>
  <si>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</si>
  <si>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</si>
  <si>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</si>
  <si>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</si>
  <si>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</si>
  <si>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</si>
  <si>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</si>
  <si>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</si>
  <si>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</si>
  <si>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</si>
  <si>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</si>
  <si>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</si>
  <si>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</si>
  <si>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</si>
  <si>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</si>
  <si>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</si>
  <si>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</si>
  <si>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</si>
  <si>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</si>
  <si>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</si>
  <si>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</si>
  <si>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</si>
  <si>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</si>
  <si>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</si>
  <si>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</si>
  <si>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</si>
  <si>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</si>
  <si>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</si>
  <si>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</si>
  <si>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</si>
  <si>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</si>
  <si>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</si>
  <si>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</si>
  <si>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</si>
  <si>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</si>
  <si>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</si>
  <si>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</si>
  <si>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</si>
  <si>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</si>
  <si>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</si>
  <si>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</si>
  <si>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</si>
  <si>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</si>
  <si>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</si>
  <si>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</si>
  <si>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</si>
  <si>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</si>
  <si>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</si>
  <si>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</si>
  <si>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</si>
  <si>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</si>
  <si>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</si>
  <si>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</si>
  <si>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</si>
  <si>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</si>
  <si>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</si>
  <si>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</si>
  <si>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</si>
  <si>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</si>
  <si>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</si>
  <si>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</si>
  <si>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</si>
  <si>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</si>
  <si>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</si>
  <si>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</si>
  <si>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</si>
  <si>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</si>
  <si>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</si>
  <si>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</si>
  <si>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</si>
  <si>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</si>
  <si>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</si>
  <si>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</si>
  <si>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</si>
  <si>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</si>
  <si>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</si>
  <si>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</si>
  <si>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</si>
  <si>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</si>
  <si>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</si>
  <si>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</si>
  <si>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</si>
  <si>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</si>
  <si>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</si>
  <si>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</si>
  <si>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</si>
  <si>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</si>
  <si>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</si>
  <si>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</si>
  <si>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</si>
  <si>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</si>
  <si>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</si>
  <si>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</si>
  <si>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</si>
  <si>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</si>
  <si>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</si>
  <si>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</si>
  <si>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</si>
  <si>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</si>
  <si>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</si>
  <si>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</si>
  <si>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</si>
  <si>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</si>
  <si>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</si>
  <si>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</si>
  <si>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</si>
  <si>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</si>
  <si>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</si>
  <si>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</si>
  <si>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</si>
  <si>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</si>
  <si>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</si>
  <si>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</si>
  <si>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</si>
  <si>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</si>
  <si>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</si>
  <si>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</si>
  <si>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</si>
  <si>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</si>
  <si>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</si>
  <si>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</si>
  <si>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</si>
  <si>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</si>
  <si>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</si>
  <si>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</si>
  <si>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</si>
  <si>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</si>
  <si>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</si>
  <si>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</si>
  <si>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</si>
  <si>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</si>
  <si>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</si>
  <si>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</si>
  <si>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</si>
  <si>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</si>
  <si>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</si>
  <si>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</si>
  <si>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</si>
  <si>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</si>
  <si>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</si>
  <si>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</si>
  <si>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</si>
  <si>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</si>
  <si>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</si>
  <si>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</si>
  <si>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</si>
  <si>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</si>
  <si>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</si>
  <si>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</si>
  <si>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</si>
  <si>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</si>
  <si>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</si>
  <si>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</si>
  <si>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</si>
  <si>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</si>
  <si>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</si>
  <si>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</si>
  <si>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</si>
  <si>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</si>
  <si>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</si>
  <si>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</si>
  <si>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</si>
  <si>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</si>
  <si>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</si>
  <si>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</si>
  <si>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</si>
  <si>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</si>
  <si>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</si>
  <si>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</si>
  <si>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</si>
  <si>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</si>
  <si>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</si>
  <si>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</si>
  <si>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</si>
  <si>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</si>
  <si>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</si>
  <si>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</si>
  <si>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</si>
  <si>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</si>
  <si>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</si>
  <si>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</si>
  <si>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</si>
  <si>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</si>
  <si>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</si>
  <si>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</si>
  <si>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</si>
  <si>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</si>
  <si>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</si>
  <si>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</si>
  <si>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</si>
  <si>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</si>
  <si>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</si>
  <si>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</si>
  <si>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</si>
  <si>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</si>
  <si>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</si>
  <si>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</si>
  <si>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</si>
  <si>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</si>
  <si>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</si>
  <si>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</si>
  <si>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</si>
  <si>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</si>
  <si>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</si>
  <si>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</si>
  <si>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</si>
  <si>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</si>
  <si>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</si>
  <si>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</si>
  <si>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</si>
  <si>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</si>
  <si>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</si>
  <si>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</si>
  <si>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</si>
  <si>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</si>
  <si>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</si>
  <si>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</si>
  <si>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</si>
  <si>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</si>
  <si>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</si>
  <si>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</si>
  <si>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</si>
  <si>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</si>
  <si>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</si>
  <si>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</si>
  <si>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</si>
  <si>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</si>
  <si>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</si>
  <si>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</si>
  <si>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</si>
  <si>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</si>
  <si>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</si>
  <si>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</si>
  <si>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</si>
  <si>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</si>
  <si>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</si>
  <si>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</si>
  <si>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</si>
  <si>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</si>
  <si>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</si>
  <si>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</si>
  <si>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</si>
  <si>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</si>
  <si>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</si>
  <si>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</si>
  <si>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</si>
  <si>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</si>
  <si>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</si>
  <si>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</si>
  <si>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</si>
  <si>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</si>
  <si>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</si>
  <si>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</si>
  <si>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</si>
  <si>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</si>
  <si>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</si>
  <si>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</si>
  <si>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</si>
  <si>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</si>
  <si>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</si>
  <si>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</si>
  <si>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</si>
  <si>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</si>
  <si>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</si>
  <si>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</si>
  <si>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</si>
  <si>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</si>
  <si>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</si>
  <si>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</si>
  <si>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</si>
  <si>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</si>
  <si>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</si>
  <si>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</si>
  <si>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</si>
  <si>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</si>
  <si>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</si>
  <si>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</si>
  <si>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</si>
  <si>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</si>
  <si>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</si>
  <si>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</si>
  <si>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</si>
  <si>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</si>
  <si>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</si>
  <si>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</si>
  <si>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</si>
  <si>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</si>
  <si>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</si>
  <si>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</si>
  <si>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</si>
  <si>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</si>
  <si>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</si>
  <si>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</si>
  <si>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</si>
  <si>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</si>
  <si>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</si>
  <si>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</si>
  <si>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</si>
  <si>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</si>
  <si>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</si>
  <si>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</si>
  <si>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</si>
  <si>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</si>
  <si>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</si>
  <si>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</si>
  <si>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</si>
  <si>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</si>
  <si>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</si>
  <si>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</si>
  <si>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</si>
  <si>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</si>
  <si>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</si>
  <si>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</si>
  <si>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</si>
  <si>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</si>
  <si>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</si>
  <si>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</si>
  <si>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</si>
  <si>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</si>
  <si>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</si>
  <si>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</si>
  <si>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</si>
  <si>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</si>
  <si>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</si>
  <si>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</si>
  <si>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</si>
  <si>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</si>
  <si>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</si>
  <si>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</si>
  <si>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</si>
  <si>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</si>
  <si>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</si>
  <si>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</si>
  <si>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</si>
  <si>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</si>
  <si>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</si>
  <si>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</si>
  <si>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</si>
  <si>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</si>
  <si>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</si>
  <si>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</si>
  <si>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</si>
  <si>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</si>
  <si>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</si>
  <si>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</si>
  <si>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</si>
  <si>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</si>
  <si>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</si>
  <si>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</si>
  <si>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</si>
  <si>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</si>
  <si>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</si>
  <si>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</si>
  <si>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</si>
  <si>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</si>
  <si>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</si>
  <si>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</si>
  <si>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</si>
  <si>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</si>
  <si>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</si>
  <si>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</si>
  <si>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</si>
  <si>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</si>
  <si>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</si>
  <si>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</si>
  <si>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</si>
  <si>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</si>
  <si>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</si>
  <si>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</si>
  <si>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</si>
  <si>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</si>
  <si>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</si>
  <si>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</si>
  <si>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</si>
  <si>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</si>
  <si>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</si>
  <si>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</si>
  <si>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</si>
  <si>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</si>
  <si>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</si>
  <si>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</si>
  <si>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</si>
  <si>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</si>
  <si>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</si>
  <si>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</si>
  <si>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</si>
  <si>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</si>
  <si>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</si>
  <si>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</si>
  <si>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</si>
  <si>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</si>
  <si>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</si>
  <si>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</si>
  <si>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</si>
  <si>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</si>
  <si>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</si>
  <si>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</si>
  <si>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</si>
  <si>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</si>
  <si>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</si>
  <si>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</si>
  <si>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</si>
  <si>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</si>
  <si>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</si>
  <si>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</si>
  <si>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</si>
  <si>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</si>
  <si>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</si>
  <si>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</si>
  <si>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</si>
  <si>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</si>
  <si>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</si>
  <si>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</si>
  <si>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</si>
  <si>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</si>
  <si>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</si>
  <si>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</si>
  <si>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</si>
  <si>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</si>
  <si>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</si>
  <si>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</si>
  <si>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</si>
  <si>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</si>
  <si>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</si>
  <si>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</si>
  <si>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</si>
  <si>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</si>
  <si>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</si>
  <si>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</si>
  <si>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</si>
  <si>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</si>
  <si>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</si>
  <si>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</si>
  <si>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</si>
  <si>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</si>
  <si>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</si>
  <si>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</si>
  <si>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</si>
  <si>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</si>
  <si>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</si>
  <si>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</si>
  <si>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</si>
  <si>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</si>
  <si>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</si>
  <si>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</si>
  <si>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</si>
  <si>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</si>
  <si>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</si>
  <si>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</si>
  <si>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</si>
  <si>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</si>
  <si>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</si>
  <si>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</si>
  <si>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</si>
  <si>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</si>
  <si>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</si>
  <si>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</si>
  <si>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</si>
  <si>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</si>
  <si>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</si>
  <si>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</si>
  <si>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</si>
  <si>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</si>
  <si>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</si>
  <si>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</si>
  <si>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</si>
  <si>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</si>
  <si>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</si>
  <si>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</si>
  <si>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</si>
  <si>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</si>
  <si>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</si>
  <si>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</si>
  <si>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</si>
  <si>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</si>
  <si>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</si>
  <si>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</si>
  <si>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</si>
  <si>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</si>
  <si>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</si>
  <si>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</si>
  <si>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</si>
  <si>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</si>
  <si>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</si>
  <si>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</si>
  <si>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</si>
  <si>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</si>
  <si>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</si>
  <si>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</si>
  <si>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</si>
  <si>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</si>
  <si>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</si>
  <si>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</si>
  <si>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</si>
  <si>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</si>
  <si>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</si>
  <si>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</si>
  <si>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</si>
  <si>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</si>
  <si>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</si>
  <si>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</si>
  <si>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</si>
  <si>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</si>
  <si>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</si>
  <si>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</si>
  <si>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</si>
  <si>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</si>
  <si>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</si>
  <si>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</si>
  <si>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</si>
  <si>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</si>
  <si>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</si>
  <si>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</si>
  <si>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</si>
  <si>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</si>
  <si>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</si>
  <si>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</si>
  <si>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</si>
  <si>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</si>
  <si>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</si>
  <si>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</si>
  <si>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</si>
  <si>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</si>
  <si>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</si>
  <si>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</si>
  <si>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</si>
  <si>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</si>
  <si>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</si>
  <si>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</si>
  <si>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</si>
  <si>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</si>
  <si>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</si>
  <si>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</si>
  <si>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</si>
  <si>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</si>
  <si>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</si>
  <si>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</si>
  <si>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</si>
  <si>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</si>
  <si>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</si>
  <si>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</si>
  <si>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</si>
  <si>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</si>
  <si>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</si>
  <si>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</si>
  <si>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</si>
  <si>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</si>
  <si>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</si>
  <si>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</si>
  <si>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</si>
  <si>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</si>
  <si>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</si>
  <si>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</si>
  <si>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</si>
  <si>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</si>
  <si>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</si>
  <si>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</si>
  <si>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</si>
  <si>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</si>
  <si>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</si>
  <si>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</si>
  <si>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</si>
  <si>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</si>
  <si>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</si>
  <si>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</si>
  <si>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</si>
  <si>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</si>
  <si>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</si>
  <si>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</si>
  <si>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</si>
  <si>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</si>
  <si>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</si>
  <si>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</si>
  <si>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</si>
  <si>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</si>
  <si>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</si>
  <si>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</si>
  <si>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</si>
  <si>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</si>
  <si>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</si>
  <si>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</si>
  <si>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</si>
  <si>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</si>
  <si>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</si>
  <si>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</si>
  <si>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</si>
  <si>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</si>
  <si>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</si>
  <si>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</si>
  <si>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</si>
  <si>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</si>
  <si>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</si>
  <si>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</si>
  <si>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</si>
  <si>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</si>
  <si>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</si>
  <si>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</si>
  <si>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</si>
  <si>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</si>
  <si>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</si>
  <si>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</si>
  <si>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</si>
  <si>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</si>
  <si>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</si>
  <si>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</si>
  <si>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</si>
  <si>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</si>
  <si>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</si>
  <si>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</si>
  <si>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</si>
  <si>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</si>
  <si>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</si>
  <si>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</si>
  <si>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</si>
  <si>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</si>
  <si>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</si>
  <si>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</si>
  <si>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</si>
  <si>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</si>
  <si>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</si>
  <si>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</si>
  <si>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</si>
  <si>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</si>
  <si>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</si>
  <si>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</si>
  <si>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</si>
  <si>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</si>
  <si>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</si>
  <si>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</si>
  <si>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</si>
  <si>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</si>
  <si>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</si>
  <si>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</si>
  <si>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</si>
  <si>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</si>
  <si>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</si>
  <si>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</si>
  <si>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</si>
  <si>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</si>
  <si>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</si>
  <si>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</si>
  <si>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</si>
  <si>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</si>
  <si>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</si>
  <si>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</si>
  <si>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</si>
  <si>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</si>
  <si>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</si>
  <si>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</si>
  <si>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</si>
  <si>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</si>
  <si>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</si>
  <si>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</si>
  <si>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</si>
  <si>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</si>
  <si>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</si>
  <si>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</si>
  <si>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</si>
  <si>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</si>
  <si>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</si>
  <si>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</si>
  <si>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</si>
  <si>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</si>
  <si>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</si>
  <si>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</si>
  <si>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</si>
  <si>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</si>
  <si>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</si>
  <si>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</si>
  <si>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</si>
  <si>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</si>
  <si>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</si>
  <si>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</si>
  <si>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</si>
  <si>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</si>
  <si>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</si>
  <si>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</si>
  <si>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</si>
  <si>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</si>
  <si>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</si>
  <si>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</si>
  <si>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</si>
  <si>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</si>
  <si>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</si>
  <si>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</si>
  <si>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</si>
  <si>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</si>
  <si>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</si>
  <si>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</si>
  <si>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</si>
  <si>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</si>
  <si>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</si>
  <si>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</si>
  <si>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</si>
  <si>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</si>
  <si>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</si>
  <si>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</si>
  <si>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</si>
  <si>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</si>
  <si>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</si>
  <si>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</si>
  <si>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</si>
  <si>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</si>
  <si>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</si>
  <si>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</si>
  <si>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</si>
  <si>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</si>
  <si>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</si>
  <si>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</si>
  <si>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</si>
  <si>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</si>
  <si>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</si>
  <si>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</si>
  <si>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</si>
  <si>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</si>
  <si>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</si>
  <si>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</si>
  <si>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</si>
  <si>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</si>
  <si>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</si>
  <si>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</si>
  <si>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</si>
  <si>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</si>
  <si>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</si>
  <si>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</si>
  <si>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</si>
  <si>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</si>
  <si>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</si>
  <si>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</si>
  <si>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</si>
  <si>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</si>
  <si>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</si>
  <si>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</si>
  <si>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</si>
  <si>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</si>
  <si>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</si>
  <si>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</si>
  <si>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</si>
  <si>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</si>
  <si>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</si>
  <si>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</si>
  <si>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</si>
  <si>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</si>
  <si>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</si>
  <si>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</si>
  <si>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</si>
  <si>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</si>
  <si>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</si>
  <si>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</si>
  <si>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</si>
  <si>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</si>
  <si>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</si>
  <si>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</si>
  <si>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</si>
  <si>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</si>
  <si>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</si>
  <si>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</si>
  <si>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</si>
  <si>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</si>
  <si>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</si>
  <si>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</si>
  <si>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</si>
  <si>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</si>
  <si>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</si>
  <si>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</si>
  <si>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</si>
  <si>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</si>
  <si>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</si>
  <si>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</si>
  <si>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</si>
  <si>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</si>
  <si>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</si>
  <si>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</si>
  <si>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</si>
  <si>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</si>
  <si>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</si>
  <si>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</si>
  <si>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</si>
  <si>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</si>
  <si>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</si>
  <si>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</si>
  <si>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</si>
  <si>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</si>
  <si>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</si>
  <si>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</si>
  <si>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</si>
  <si>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</si>
  <si>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</si>
  <si>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</si>
  <si>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</si>
  <si>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</si>
  <si>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</si>
  <si>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</si>
  <si>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</si>
  <si>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</si>
  <si>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</si>
  <si>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</si>
  <si>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</si>
  <si>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</si>
  <si>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</si>
  <si>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</si>
  <si>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</si>
  <si>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</si>
  <si>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</si>
  <si>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</si>
  <si>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</si>
  <si>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</si>
  <si>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</si>
  <si>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</si>
  <si>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</si>
  <si>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</si>
  <si>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</si>
  <si>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</si>
  <si>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</si>
  <si>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</si>
  <si>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</si>
  <si>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</si>
  <si>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</si>
  <si>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</si>
  <si>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</si>
  <si>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</si>
  <si>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</si>
  <si>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</si>
  <si>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</si>
  <si>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</si>
  <si>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</si>
  <si>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</si>
  <si>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</si>
  <si>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</si>
  <si>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</si>
  <si>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</si>
  <si>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</si>
  <si>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</si>
  <si>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</si>
  <si>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</si>
  <si>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</si>
  <si>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</si>
  <si>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</si>
  <si>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</si>
  <si>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</si>
  <si>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</si>
  <si>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</si>
  <si>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</si>
  <si>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</si>
  <si>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</si>
  <si>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</si>
  <si>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</si>
  <si>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</si>
  <si>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</si>
  <si>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</si>
  <si>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</si>
  <si>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</si>
  <si>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</si>
  <si>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</si>
  <si>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</si>
  <si>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</si>
  <si>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</si>
  <si>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</si>
  <si>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</si>
  <si>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</si>
  <si>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</si>
  <si>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</si>
  <si>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</si>
  <si>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</si>
  <si>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</si>
  <si>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</si>
  <si>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</si>
  <si>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</si>
  <si>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</si>
  <si>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</si>
  <si>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</si>
  <si>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</si>
  <si>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</si>
  <si>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</si>
  <si>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</si>
  <si>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</si>
  <si>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</si>
  <si>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</si>
  <si>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</si>
  <si>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</si>
  <si>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</si>
  <si>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</si>
  <si>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</si>
  <si>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</si>
  <si>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</si>
  <si>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</si>
  <si>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</si>
  <si>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</si>
  <si>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</si>
  <si>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</si>
  <si>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</si>
  <si>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</si>
  <si>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</si>
  <si>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</si>
  <si>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</si>
  <si>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</si>
  <si>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</si>
  <si>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</si>
  <si>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</si>
  <si>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</si>
  <si>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</si>
  <si>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</si>
  <si>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</si>
  <si>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</si>
  <si>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</si>
  <si>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</si>
  <si>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</si>
  <si>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</si>
  <si>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</si>
  <si>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</si>
  <si>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</si>
  <si>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</si>
  <si>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</si>
  <si>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</si>
  <si>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</si>
  <si>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</si>
  <si>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</si>
  <si>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</si>
  <si>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</si>
  <si>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</si>
  <si>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</si>
  <si>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</si>
  <si>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</si>
  <si>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</si>
  <si>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</si>
  <si>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</si>
  <si>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</si>
  <si>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</si>
  <si>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</si>
  <si>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</si>
  <si>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</si>
  <si>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</si>
  <si>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</si>
  <si>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</si>
  <si>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</si>
  <si>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</si>
  <si>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</si>
  <si>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</si>
  <si>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</si>
  <si>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</si>
  <si>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</si>
  <si>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</si>
  <si>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</si>
  <si>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</si>
  <si>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</si>
  <si>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</si>
  <si>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</si>
  <si>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</si>
  <si>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</si>
  <si>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</si>
  <si>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</si>
  <si>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</si>
  <si>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</si>
  <si>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</si>
  <si>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</si>
  <si>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</si>
  <si>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</si>
  <si>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</si>
  <si>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</si>
  <si>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</si>
  <si>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</si>
  <si>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</si>
  <si>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</si>
  <si>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</si>
  <si>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</si>
  <si>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</si>
  <si>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</si>
  <si>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</si>
  <si>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</si>
  <si>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</si>
  <si>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</si>
  <si>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</si>
  <si>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</si>
  <si>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</si>
  <si>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</si>
  <si>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</si>
  <si>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</si>
  <si>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</si>
  <si>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</si>
  <si>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</si>
  <si>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</si>
  <si>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</si>
  <si>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</si>
  <si>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</si>
  <si>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</si>
  <si>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</si>
  <si>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</si>
  <si>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</si>
  <si>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</si>
  <si>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</si>
  <si>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</si>
  <si>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</si>
  <si>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</si>
  <si>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</si>
  <si>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</si>
  <si>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</si>
  <si>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</si>
  <si>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</si>
  <si>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</si>
  <si>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</si>
  <si>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</si>
  <si>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</si>
  <si>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</si>
  <si>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</si>
  <si>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</si>
  <si>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</si>
  <si>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</si>
  <si>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</si>
  <si>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</si>
  <si>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</si>
  <si>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</si>
  <si>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</si>
  <si>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</si>
  <si>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</si>
  <si>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</si>
  <si>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</si>
  <si>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</si>
  <si>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</si>
  <si>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</si>
  <si>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</si>
  <si>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</si>
  <si>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</si>
  <si>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</si>
  <si>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</si>
  <si>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</si>
  <si>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</si>
  <si>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</si>
  <si>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</si>
  <si>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</si>
  <si>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</si>
  <si>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</si>
  <si>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</si>
  <si>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</si>
  <si>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</si>
  <si>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</si>
  <si>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</si>
  <si>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</si>
  <si>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</si>
  <si>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</si>
  <si>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</si>
  <si>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</si>
  <si>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</si>
  <si>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</si>
  <si>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</si>
  <si>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</si>
  <si>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</si>
  <si>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</si>
  <si>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</si>
  <si>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</si>
  <si>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</si>
  <si>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</si>
  <si>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</si>
  <si>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</si>
  <si>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</si>
  <si>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</si>
  <si>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</si>
  <si>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</si>
  <si>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</si>
  <si>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</si>
  <si>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</si>
  <si>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</si>
  <si>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</si>
  <si>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</si>
  <si>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</si>
  <si>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</si>
  <si>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</si>
  <si>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</si>
  <si>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</si>
  <si>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</si>
  <si>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</si>
  <si>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</si>
  <si>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</si>
  <si>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</si>
  <si>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</si>
  <si>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</si>
  <si>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</si>
  <si>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</si>
  <si>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</si>
  <si>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</si>
  <si>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</si>
  <si>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</si>
  <si>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</si>
  <si>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</si>
  <si>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</si>
  <si>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</si>
  <si>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</si>
  <si>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</si>
  <si>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</si>
  <si>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</si>
  <si>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</si>
  <si>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</si>
  <si>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</si>
  <si>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</si>
  <si>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</si>
  <si>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</si>
  <si>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</si>
  <si>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</si>
  <si>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</si>
  <si>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</si>
  <si>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</si>
  <si>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</si>
  <si>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</si>
  <si>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</si>
  <si>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</si>
  <si>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</si>
  <si>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</si>
  <si>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</si>
  <si>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</si>
  <si>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</si>
  <si>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</si>
  <si>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</si>
  <si>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</si>
  <si>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</si>
  <si>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</si>
  <si>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</si>
  <si>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</si>
  <si>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</si>
  <si>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</si>
  <si>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</si>
  <si>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</si>
  <si>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</si>
  <si>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</si>
  <si>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</si>
  <si>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</si>
  <si>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</si>
  <si>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</si>
  <si>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</si>
  <si>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</si>
  <si>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</si>
  <si>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</si>
  <si>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</si>
  <si>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</si>
  <si>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</si>
  <si>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</si>
  <si>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</si>
  <si>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</si>
  <si>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</si>
  <si>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</si>
  <si>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</si>
  <si>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</si>
  <si>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</si>
  <si>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</si>
  <si>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</si>
  <si>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</si>
  <si>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</si>
  <si>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</si>
  <si>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</si>
  <si>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</si>
  <si>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</si>
  <si>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</si>
  <si>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</si>
  <si>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</si>
  <si>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</si>
  <si>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</si>
  <si>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</si>
  <si>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</si>
  <si>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</si>
  <si>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</si>
  <si>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</si>
  <si>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</si>
  <si>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</si>
  <si>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</si>
  <si>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</si>
  <si>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</si>
  <si>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</si>
  <si>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</si>
  <si>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</si>
  <si>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</si>
  <si>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</si>
  <si>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</si>
  <si>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</si>
  <si>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</si>
  <si>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</si>
  <si>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</si>
  <si>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</si>
  <si>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</si>
  <si>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</si>
  <si>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</si>
  <si>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</si>
  <si>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</si>
  <si>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</si>
  <si>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</si>
  <si>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</si>
  <si>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</si>
  <si>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</si>
  <si>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</si>
  <si>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</si>
  <si>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</si>
  <si>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</si>
  <si>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</si>
  <si>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</si>
  <si>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</si>
  <si>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</si>
  <si>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</si>
  <si>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</si>
  <si>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</si>
  <si>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</si>
  <si>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</si>
  <si>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</si>
  <si>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</si>
  <si>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</si>
  <si>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</si>
  <si>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</si>
  <si>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</si>
  <si>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</si>
  <si>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</si>
  <si>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</si>
  <si>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</si>
  <si>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</si>
  <si>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</si>
  <si>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</si>
  <si>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</si>
  <si>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</si>
  <si>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</si>
  <si>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</si>
  <si>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</si>
  <si>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</si>
  <si>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</si>
  <si>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</si>
  <si>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</si>
  <si>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</si>
  <si>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</si>
  <si>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</si>
  <si>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</si>
  <si>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</si>
  <si>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</si>
  <si>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</si>
  <si>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</si>
  <si>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</si>
  <si>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</si>
  <si>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</si>
  <si>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</si>
  <si>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</si>
  <si>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</si>
  <si>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</si>
  <si>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</si>
  <si>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</si>
  <si>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</si>
  <si>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</si>
  <si>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</si>
  <si>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</si>
  <si>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</si>
  <si>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</si>
  <si>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</si>
  <si>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</si>
  <si>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</si>
  <si>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</si>
  <si>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</si>
  <si>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</si>
  <si>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</si>
  <si>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</si>
  <si>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</si>
  <si>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</si>
  <si>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</si>
  <si>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</si>
  <si>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</si>
  <si>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</si>
  <si>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</si>
  <si>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</si>
  <si>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</si>
  <si>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</si>
  <si>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</si>
  <si>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</si>
  <si>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</si>
  <si>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</si>
  <si>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</si>
  <si>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</si>
  <si>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</si>
  <si>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</si>
  <si>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</si>
  <si>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</si>
  <si>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</si>
  <si>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</si>
  <si>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</si>
  <si>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</si>
  <si>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</si>
  <si>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</si>
  <si>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</si>
  <si>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</si>
  <si>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</si>
  <si>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</si>
  <si>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</si>
  <si>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</si>
  <si>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</si>
  <si>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</si>
  <si>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</si>
  <si>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</si>
  <si>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</si>
  <si>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</si>
  <si>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</si>
  <si>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</si>
  <si>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</si>
  <si>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</si>
  <si>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</si>
  <si>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</si>
  <si>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</si>
  <si>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</si>
  <si>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</si>
  <si>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</si>
  <si>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</si>
  <si>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</si>
  <si>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</si>
  <si>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</si>
  <si>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</si>
  <si>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</si>
  <si>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</si>
  <si>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</si>
  <si>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</si>
  <si>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</si>
  <si>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</si>
  <si>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</si>
  <si>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</si>
  <si>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</si>
  <si>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</si>
  <si>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</si>
  <si>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</si>
  <si>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</si>
  <si>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</si>
  <si>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</si>
  <si>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</si>
  <si>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</si>
  <si>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</si>
  <si>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</si>
  <si>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</si>
  <si>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</si>
  <si>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</si>
  <si>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</si>
  <si>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</si>
  <si>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</si>
  <si>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</si>
  <si>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</si>
  <si>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</si>
  <si>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</si>
  <si>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</si>
  <si>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</si>
  <si>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</si>
  <si>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</si>
  <si>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</si>
  <si>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</si>
  <si>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</si>
  <si>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</si>
  <si>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</si>
  <si>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</si>
  <si>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</si>
  <si>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</si>
  <si>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</si>
  <si>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</si>
  <si>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</si>
  <si>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</si>
  <si>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</si>
  <si>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</si>
  <si>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</si>
  <si>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</si>
  <si>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</si>
  <si>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</si>
  <si>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</si>
  <si>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</si>
  <si>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</si>
  <si>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</si>
  <si>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</si>
  <si>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</si>
  <si>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</si>
  <si>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</si>
  <si>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</si>
  <si>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</si>
  <si>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</si>
  <si>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</si>
  <si>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</si>
  <si>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</si>
  <si>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</si>
  <si>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</si>
  <si>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</si>
  <si>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</si>
  <si>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</si>
  <si>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</si>
  <si>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</si>
  <si>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</si>
  <si>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</si>
  <si>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</si>
  <si>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</si>
  <si>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</si>
  <si>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</si>
  <si>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</si>
  <si>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</si>
  <si>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</si>
  <si>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</si>
  <si>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</si>
  <si>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</si>
  <si>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</si>
  <si>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</si>
  <si>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</si>
  <si>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</si>
  <si>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</si>
  <si>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</si>
  <si>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</si>
  <si>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</si>
  <si>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</si>
  <si>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</si>
  <si>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</si>
  <si>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</si>
  <si>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</si>
  <si>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</si>
  <si>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</si>
  <si>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</si>
  <si>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</si>
  <si>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</si>
  <si>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</si>
  <si>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</si>
  <si>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</si>
  <si>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</si>
  <si>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</si>
  <si>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</si>
  <si>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</si>
  <si>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</si>
  <si>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</si>
  <si>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</si>
  <si>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</si>
  <si>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</si>
  <si>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</si>
  <si>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</si>
  <si>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</si>
  <si>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</si>
  <si>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</si>
  <si>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</si>
  <si>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</si>
  <si>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</si>
  <si>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</si>
  <si>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</si>
  <si>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</si>
  <si>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</si>
  <si>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</si>
  <si>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</si>
  <si>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</si>
  <si>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</si>
  <si>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</si>
  <si>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</si>
  <si>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</si>
  <si>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</si>
  <si>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</si>
  <si>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</si>
  <si>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</si>
  <si>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</si>
  <si>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</si>
  <si>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</si>
  <si>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</si>
  <si>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</si>
  <si>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</si>
  <si>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</si>
  <si>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</si>
  <si>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</si>
  <si>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</si>
  <si>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</si>
  <si>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</si>
  <si>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</si>
  <si>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</si>
  <si>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</si>
  <si>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</si>
  <si>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</si>
  <si>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</si>
  <si>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</si>
  <si>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</si>
  <si>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</si>
  <si>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</si>
  <si>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</si>
  <si>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</si>
  <si>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</si>
  <si>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</si>
  <si>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</si>
  <si>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</si>
  <si>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</si>
  <si>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</si>
  <si>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</si>
  <si>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</si>
  <si>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</si>
  <si>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</si>
  <si>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</si>
  <si>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</si>
  <si>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</si>
  <si>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</si>
  <si>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</si>
  <si>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</si>
  <si>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</si>
  <si>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</si>
  <si>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</si>
  <si>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</si>
  <si>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</si>
  <si>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</si>
  <si>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</si>
  <si>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</si>
  <si>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</si>
  <si>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</si>
  <si>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</si>
  <si>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</si>
  <si>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</si>
  <si>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</si>
  <si>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</si>
  <si>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</si>
  <si>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</si>
  <si>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</si>
  <si>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</si>
  <si>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</si>
  <si>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</si>
  <si>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</si>
  <si>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</si>
  <si>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</si>
  <si>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</si>
  <si>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</si>
  <si>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</si>
  <si>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</si>
  <si>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</si>
  <si>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</si>
  <si>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</si>
  <si>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</si>
  <si>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</si>
  <si>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</si>
  <si>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</si>
  <si>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</si>
  <si>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</si>
  <si>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</si>
  <si>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</si>
  <si>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</si>
  <si>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</si>
  <si>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</si>
  <si>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</si>
  <si>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</si>
  <si>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</si>
  <si>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</si>
  <si>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</si>
  <si>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</si>
  <si>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</si>
  <si>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</si>
  <si>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</si>
  <si>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</si>
  <si>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</si>
  <si>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</si>
  <si>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</si>
  <si>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</si>
  <si>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</si>
  <si>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</si>
  <si>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</si>
  <si>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</si>
  <si>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</si>
  <si>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</si>
  <si>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</si>
  <si>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</si>
  <si>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</si>
  <si>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</si>
  <si>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</si>
  <si>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</si>
  <si>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</si>
  <si>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</si>
  <si>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</si>
  <si>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</si>
  <si>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</si>
  <si>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</si>
  <si>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</si>
  <si>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</si>
  <si>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</si>
  <si>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</si>
  <si>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</si>
  <si>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</si>
  <si>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</si>
  <si>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</si>
  <si>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</si>
  <si>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</si>
  <si>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</si>
  <si>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</si>
  <si>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</si>
  <si>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</si>
  <si>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</si>
  <si>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</si>
  <si>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</si>
  <si>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</si>
  <si>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</si>
  <si>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</si>
  <si>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</si>
  <si>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</si>
  <si>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</si>
  <si>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</si>
  <si>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</si>
  <si>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</si>
  <si>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</si>
  <si>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</si>
  <si>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</si>
  <si>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</si>
  <si>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</si>
  <si>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</si>
  <si>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</si>
  <si>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</si>
  <si>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</si>
  <si>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</si>
  <si>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</si>
  <si>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</si>
  <si>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</si>
  <si>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</si>
  <si>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</si>
  <si>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</si>
  <si>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</si>
  <si>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</si>
  <si>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</si>
  <si>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</si>
  <si>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</si>
  <si>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</si>
  <si>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</si>
  <si>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</si>
  <si>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</si>
  <si>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</si>
  <si>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</si>
  <si>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</si>
  <si>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</si>
  <si>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</si>
  <si>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</si>
  <si>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</si>
  <si>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</si>
  <si>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</si>
  <si>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</si>
  <si>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</si>
  <si>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</si>
  <si>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</si>
  <si>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</si>
  <si>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</si>
  <si>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</si>
  <si>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</si>
  <si>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</si>
  <si>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</si>
  <si>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</si>
  <si>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</si>
  <si>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</si>
  <si>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</si>
  <si>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</si>
  <si>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</si>
  <si>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</si>
  <si>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</si>
  <si>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</si>
  <si>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</si>
  <si>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</si>
  <si>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</si>
  <si>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</si>
  <si>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</si>
  <si>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</si>
  <si>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</si>
  <si>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</si>
  <si>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</si>
  <si>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</si>
  <si>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</si>
  <si>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</si>
  <si>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</si>
  <si>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</si>
  <si>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</si>
  <si>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</si>
  <si>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</si>
  <si>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</si>
  <si>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</si>
  <si>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</si>
  <si>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</si>
  <si>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</si>
  <si>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</si>
  <si>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</si>
  <si>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</si>
  <si>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</si>
  <si>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</si>
  <si>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</si>
  <si>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</si>
  <si>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</si>
  <si>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</si>
  <si>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</si>
  <si>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</si>
  <si>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</si>
  <si>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</si>
  <si>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</si>
  <si>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</si>
  <si>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</si>
  <si>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</si>
  <si>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</si>
  <si>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</si>
  <si>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</si>
  <si>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</si>
  <si>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</si>
  <si>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</si>
  <si>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</si>
  <si>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</si>
  <si>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</si>
  <si>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</si>
  <si>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</si>
  <si>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</si>
  <si>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</si>
  <si>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</si>
  <si>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</si>
  <si>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</si>
  <si>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</si>
  <si>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</si>
  <si>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</si>
  <si>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</si>
  <si>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</si>
  <si>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</si>
  <si>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</si>
  <si>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</si>
  <si>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</si>
  <si>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</si>
  <si>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</si>
  <si>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</si>
  <si>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</si>
  <si>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</si>
  <si>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</si>
  <si>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</si>
  <si>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</si>
  <si>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</si>
  <si>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</si>
  <si>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</si>
  <si>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</si>
  <si>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</si>
  <si>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</si>
  <si>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</si>
  <si>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</si>
  <si>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</si>
  <si>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</si>
  <si>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</si>
  <si>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</si>
  <si>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</si>
  <si>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</si>
  <si>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</si>
  <si>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</si>
  <si>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</si>
  <si>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</si>
  <si>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</si>
  <si>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</si>
  <si>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</si>
  <si>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</si>
  <si>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</si>
  <si>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</si>
  <si>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</si>
  <si>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</si>
  <si>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</si>
  <si>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</si>
  <si>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</si>
  <si>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</si>
  <si>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</si>
  <si>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</si>
  <si>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</si>
  <si>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</si>
  <si>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</si>
  <si>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</si>
  <si>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</si>
  <si>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</si>
  <si>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</si>
  <si>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</si>
  <si>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</si>
  <si>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</si>
  <si>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</si>
  <si>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</si>
  <si>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</si>
  <si>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</si>
  <si>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</si>
  <si>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</si>
  <si>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</si>
  <si>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</si>
  <si>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</si>
  <si>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</si>
  <si>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</si>
  <si>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</si>
  <si>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</si>
  <si>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</si>
  <si>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</si>
  <si>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</si>
  <si>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</si>
  <si>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</si>
  <si>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</si>
  <si>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</si>
  <si>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</si>
  <si>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</si>
  <si>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</si>
  <si>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</si>
  <si>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</si>
  <si>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</si>
  <si>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</si>
  <si>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</si>
  <si>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</si>
  <si>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</si>
  <si>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</si>
  <si>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</si>
  <si>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</si>
  <si>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</si>
  <si>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</si>
  <si>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</si>
  <si>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</si>
  <si>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</si>
  <si>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</si>
  <si>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</si>
  <si>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</si>
  <si>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</si>
  <si>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</si>
  <si>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</si>
  <si>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</si>
  <si>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</si>
  <si>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</si>
  <si>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</si>
  <si>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</si>
  <si>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</si>
  <si>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</si>
  <si>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</si>
  <si>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</si>
  <si>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</si>
  <si>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</si>
  <si>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</si>
  <si>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</si>
  <si>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</si>
  <si>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</si>
  <si>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</si>
  <si>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</si>
  <si>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</si>
  <si>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</si>
  <si>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</si>
  <si>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</si>
  <si>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</si>
  <si>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</si>
  <si>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</si>
  <si>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</si>
  <si>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</si>
  <si>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</si>
  <si>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</si>
  <si>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</si>
  <si>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</si>
  <si>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</si>
  <si>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</si>
  <si>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</si>
  <si>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</si>
  <si>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</si>
  <si>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</si>
  <si>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</si>
  <si>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</si>
  <si>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</si>
  <si>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</si>
  <si>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</si>
  <si>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</si>
  <si>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</si>
  <si>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</si>
  <si>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</si>
  <si>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</si>
  <si>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</si>
  <si>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</si>
  <si>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</si>
  <si>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</si>
  <si>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</si>
  <si>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</si>
  <si>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</si>
  <si>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</si>
  <si>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</si>
  <si>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</si>
  <si>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</si>
  <si>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</si>
  <si>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</si>
  <si>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</si>
  <si>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</si>
  <si>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</si>
  <si>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</si>
  <si>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</si>
  <si>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</si>
  <si>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</si>
  <si>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</si>
  <si>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</si>
  <si>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</si>
  <si>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</si>
  <si>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</si>
  <si>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</si>
  <si>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</si>
  <si>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</si>
  <si>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</si>
  <si>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</si>
  <si>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</si>
  <si>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</si>
  <si>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</si>
  <si>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</si>
  <si>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</si>
  <si>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</si>
  <si>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</si>
  <si>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</si>
  <si>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</si>
  <si>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</si>
  <si>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</si>
  <si>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</si>
  <si>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</si>
  <si>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</si>
  <si>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</si>
  <si>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</si>
  <si>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</si>
  <si>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</si>
  <si>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</si>
  <si>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</si>
  <si>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</si>
  <si>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</si>
  <si>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</si>
  <si>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</si>
  <si>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</si>
  <si>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</si>
  <si>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</si>
  <si>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</si>
  <si>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</si>
  <si>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</si>
  <si>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</si>
  <si>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</si>
  <si>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</si>
  <si>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</si>
  <si>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</si>
  <si>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</si>
  <si>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</si>
  <si>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</si>
  <si>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</si>
  <si>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</si>
  <si>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</si>
  <si>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</si>
  <si>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</si>
  <si>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</si>
  <si>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</si>
  <si>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</si>
  <si>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</si>
  <si>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</si>
  <si>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</si>
  <si>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</si>
  <si>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</si>
  <si>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</si>
  <si>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</si>
  <si>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</si>
  <si>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</si>
  <si>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</si>
  <si>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</si>
  <si>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</si>
  <si>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</si>
  <si>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</si>
  <si>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</si>
  <si>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</si>
  <si>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</si>
  <si>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</si>
  <si>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</si>
  <si>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</si>
  <si>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</si>
  <si>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</si>
  <si>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</si>
  <si>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</si>
  <si>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</si>
  <si>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</si>
  <si>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</si>
  <si>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</si>
  <si>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</si>
  <si>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</si>
  <si>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</si>
  <si>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</si>
  <si>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</si>
  <si>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</si>
  <si>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</si>
  <si>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</si>
  <si>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</si>
  <si>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</si>
  <si>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</si>
  <si>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</si>
  <si>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</si>
  <si>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</si>
  <si>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</si>
  <si>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</si>
  <si>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</si>
  <si>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</si>
  <si>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</si>
  <si>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</si>
  <si>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</si>
  <si>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</si>
  <si>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</si>
  <si>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</si>
  <si>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</si>
  <si>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</si>
  <si>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</si>
  <si>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</si>
  <si>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</si>
  <si>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</si>
  <si>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</si>
  <si>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</si>
  <si>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</si>
  <si>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</si>
  <si>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</si>
  <si>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</si>
  <si>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</si>
  <si>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</si>
  <si>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</si>
  <si>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</si>
  <si>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</si>
  <si>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</si>
  <si>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</si>
  <si>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</si>
  <si>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</si>
  <si>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</si>
  <si>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</si>
  <si>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</si>
  <si>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</si>
  <si>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</si>
  <si>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</si>
  <si>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</si>
  <si>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</si>
  <si>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</si>
  <si>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</si>
  <si>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</si>
  <si>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</si>
  <si>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</si>
  <si>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</si>
  <si>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</si>
  <si>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</si>
  <si>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</si>
  <si>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</si>
  <si>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</si>
  <si>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</si>
  <si>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</si>
  <si>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</si>
  <si>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</si>
  <si>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</si>
  <si>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</si>
  <si>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</si>
  <si>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</si>
  <si>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</si>
  <si>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</si>
  <si>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</si>
  <si>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</si>
  <si>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</si>
  <si>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</si>
  <si>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</si>
  <si>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</si>
  <si>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</si>
  <si>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</si>
  <si>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</si>
  <si>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</si>
  <si>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</si>
  <si>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</si>
  <si>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</si>
  <si>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</si>
  <si>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</si>
  <si>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</si>
  <si>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</si>
  <si>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</si>
  <si>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</si>
  <si>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</si>
  <si>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</si>
  <si>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</si>
  <si>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</si>
  <si>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</si>
  <si>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</si>
  <si>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</si>
  <si>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</si>
  <si>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</si>
  <si>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</si>
  <si>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</si>
  <si>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</si>
  <si>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</si>
  <si>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</si>
  <si>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</si>
  <si>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</si>
  <si>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</si>
  <si>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</si>
  <si>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</si>
  <si>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</si>
  <si>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</si>
  <si>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</si>
  <si>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</si>
  <si>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</si>
  <si>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</si>
  <si>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</si>
  <si>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</si>
  <si>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</si>
  <si>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</si>
  <si>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</si>
  <si>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</si>
  <si>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</si>
  <si>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</si>
  <si>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</si>
  <si>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</si>
  <si>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</si>
  <si>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</si>
  <si>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</si>
  <si>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</si>
  <si>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</si>
  <si>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</si>
  <si>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</si>
  <si>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</si>
  <si>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</si>
  <si>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</si>
  <si>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</si>
  <si>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</si>
  <si>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</si>
  <si>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</si>
  <si>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</si>
  <si>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</si>
  <si>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</si>
  <si>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</si>
  <si>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</si>
  <si>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</si>
  <si>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</si>
  <si>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</si>
  <si>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</si>
  <si>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</si>
  <si>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</si>
  <si>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</si>
  <si>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</si>
  <si>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</si>
  <si>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</si>
  <si>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</si>
  <si>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</si>
  <si>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</si>
  <si>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</si>
  <si>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</si>
  <si>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</si>
  <si>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</si>
  <si>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</si>
  <si>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</si>
  <si>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</si>
  <si>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</si>
  <si>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</si>
  <si>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</si>
  <si>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</si>
  <si>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</si>
  <si>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</si>
  <si>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</si>
  <si>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</si>
  <si>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</si>
  <si>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</si>
  <si>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</si>
  <si>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</si>
  <si>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</si>
  <si>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</si>
  <si>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</si>
  <si>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</si>
  <si>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</si>
  <si>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</si>
  <si>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</si>
  <si>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</si>
  <si>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</si>
  <si>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</si>
  <si>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</si>
  <si>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</si>
  <si>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</si>
  <si>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</si>
  <si>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</si>
  <si>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</si>
  <si>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</si>
  <si>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</si>
  <si>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</si>
  <si>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</si>
  <si>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</si>
  <si>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</si>
  <si>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</si>
  <si>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</si>
  <si>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</si>
  <si>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</si>
  <si>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</si>
  <si>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</si>
  <si>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</si>
  <si>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</si>
  <si>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</si>
  <si>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</si>
  <si>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</si>
  <si>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</si>
  <si>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</si>
  <si>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</si>
  <si>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</si>
  <si>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</si>
  <si>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</si>
  <si>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</si>
  <si>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</si>
  <si>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</si>
  <si>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</si>
  <si>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</si>
  <si>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</si>
  <si>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</si>
  <si>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</si>
  <si>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</si>
  <si>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</si>
  <si>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</si>
  <si>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</si>
  <si>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</si>
  <si>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</si>
  <si>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</si>
  <si>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</si>
  <si>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</si>
  <si>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</si>
  <si>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</si>
  <si>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</si>
  <si>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</si>
  <si>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</si>
  <si>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</si>
  <si>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</si>
  <si>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</si>
  <si>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</si>
  <si>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</si>
  <si>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</si>
  <si>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</si>
  <si>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</si>
  <si>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</si>
  <si>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</si>
  <si>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</si>
  <si>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</si>
  <si>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</si>
  <si>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</si>
  <si>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</si>
  <si>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</si>
  <si>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</si>
  <si>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</si>
  <si>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</si>
  <si>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</si>
  <si>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</si>
  <si>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</si>
  <si>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</si>
  <si>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</si>
  <si>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</si>
  <si>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</si>
  <si>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</si>
  <si>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</si>
  <si>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</si>
  <si>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</si>
  <si>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</si>
  <si>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</si>
  <si>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</si>
  <si>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</si>
  <si>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</si>
  <si>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</si>
  <si>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</si>
  <si>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</si>
  <si>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</si>
  <si>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</si>
  <si>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</si>
  <si>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</si>
  <si>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</si>
  <si>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</si>
  <si>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</si>
  <si>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</si>
  <si>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</si>
  <si>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</si>
  <si>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</si>
  <si>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</si>
  <si>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</si>
  <si>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</si>
  <si>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</si>
  <si>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</si>
  <si>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</si>
  <si>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</si>
  <si>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</si>
  <si>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</si>
  <si>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</si>
  <si>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</si>
  <si>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</si>
  <si>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</si>
  <si>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</si>
  <si>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</si>
  <si>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</si>
  <si>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</si>
  <si>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</si>
  <si>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</si>
  <si>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</si>
  <si>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</si>
  <si>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</si>
  <si>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</si>
  <si>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</si>
  <si>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</si>
  <si>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</si>
  <si>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</si>
  <si>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</si>
  <si>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</si>
  <si>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</si>
  <si>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</si>
  <si>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</si>
  <si>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</si>
  <si>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</si>
  <si>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</si>
  <si>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</si>
  <si>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</si>
  <si>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</si>
  <si>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</si>
  <si>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</si>
  <si>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</si>
  <si>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</si>
  <si>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</si>
  <si>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</si>
  <si>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</si>
  <si>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</si>
  <si>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</si>
  <si>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</si>
  <si>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</si>
  <si>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</si>
  <si>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</si>
  <si>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</si>
  <si>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</si>
  <si>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</si>
  <si>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</si>
  <si>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</si>
  <si>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</si>
  <si>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</si>
  <si>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</si>
  <si>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</si>
  <si>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</si>
  <si>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</si>
  <si>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</si>
  <si>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</si>
  <si>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</si>
  <si>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</si>
  <si>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</si>
  <si>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</si>
  <si>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</si>
  <si>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</si>
  <si>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</si>
  <si>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</si>
  <si>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</si>
  <si>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</si>
  <si>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</si>
  <si>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</si>
  <si>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</si>
  <si>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</si>
  <si>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</si>
  <si>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</si>
  <si>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</si>
  <si>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</si>
  <si>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</si>
  <si>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</si>
  <si>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</si>
  <si>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</si>
  <si>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</si>
  <si>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</si>
  <si>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</si>
  <si>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</si>
  <si>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</si>
  <si>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</si>
  <si>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</si>
  <si>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</si>
  <si>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</si>
  <si>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</si>
  <si>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</si>
  <si>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</si>
  <si>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</si>
  <si>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</si>
  <si>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</si>
  <si>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</si>
  <si>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</si>
  <si>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</si>
  <si>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</si>
  <si>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</si>
  <si>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</si>
  <si>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</si>
  <si>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</si>
  <si>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</si>
  <si>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</si>
  <si>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</si>
  <si>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</si>
  <si>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</si>
  <si>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</si>
  <si>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</si>
  <si>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</si>
  <si>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</si>
  <si>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</si>
  <si>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</si>
  <si>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</si>
  <si>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</si>
  <si>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</si>
  <si>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</si>
  <si>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</si>
  <si>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</si>
  <si>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</si>
  <si>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</si>
  <si>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</si>
  <si>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</si>
  <si>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</si>
  <si>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</si>
  <si>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</si>
  <si>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</si>
  <si>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</si>
  <si>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</si>
  <si>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</si>
  <si>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</si>
  <si>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</si>
  <si>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</si>
  <si>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</si>
  <si>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</si>
  <si>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</si>
  <si>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</si>
  <si>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</si>
  <si>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</si>
  <si>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</si>
  <si>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</si>
  <si>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</si>
  <si>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</si>
  <si>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</si>
  <si>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</si>
  <si>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</si>
  <si>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</si>
  <si>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</si>
  <si>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</si>
  <si>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</si>
  <si>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</si>
  <si>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</si>
  <si>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</si>
  <si>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</si>
  <si>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</si>
  <si>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</si>
  <si>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</si>
  <si>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</si>
  <si>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</si>
  <si>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</si>
  <si>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</si>
  <si>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</si>
  <si>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</si>
  <si>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</si>
  <si>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</si>
  <si>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</si>
  <si>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</si>
  <si>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</si>
  <si>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</si>
  <si>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</si>
  <si>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</si>
  <si>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</si>
  <si>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</si>
  <si>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</si>
  <si>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</si>
  <si>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</si>
  <si>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</si>
  <si>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</si>
  <si>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</si>
  <si>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</si>
  <si>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</si>
  <si>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</si>
  <si>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</si>
  <si>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</si>
  <si>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</si>
  <si>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</si>
  <si>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</si>
  <si>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</si>
  <si>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</si>
  <si>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</si>
  <si>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</si>
  <si>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</si>
  <si>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</si>
  <si>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</si>
  <si>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</si>
  <si>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</si>
  <si>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</si>
  <si>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</si>
  <si>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</si>
  <si>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</si>
  <si>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</si>
  <si>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</si>
  <si>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</si>
  <si>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</si>
  <si>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</si>
  <si>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</si>
  <si>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</si>
  <si>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</si>
  <si>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</si>
  <si>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</si>
  <si>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</si>
  <si>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</si>
  <si>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</si>
  <si>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</si>
  <si>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</si>
  <si>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</si>
  <si>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</si>
  <si>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</si>
  <si>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</si>
  <si>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</si>
  <si>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</si>
  <si>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</si>
  <si>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</si>
  <si>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</si>
  <si>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</si>
  <si>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</si>
  <si>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</si>
  <si>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</si>
  <si>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</si>
  <si>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</si>
  <si>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</si>
  <si>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</si>
  <si>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</si>
  <si>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</si>
  <si>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</si>
  <si>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</si>
  <si>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</si>
  <si>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</si>
  <si>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</si>
  <si>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</si>
  <si>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</si>
  <si>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</si>
  <si>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</si>
  <si>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</si>
  <si>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</si>
  <si>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</si>
  <si>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</si>
  <si>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</si>
  <si>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</si>
  <si>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</si>
  <si>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</si>
  <si>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</si>
  <si>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</si>
  <si>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</si>
  <si>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</si>
  <si>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</si>
  <si>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</si>
  <si>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</si>
  <si>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</si>
  <si>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</si>
  <si>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</si>
  <si>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</si>
  <si>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</si>
  <si>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</si>
  <si>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</si>
  <si>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</si>
  <si>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</si>
  <si>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</si>
  <si>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</si>
  <si>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</si>
  <si>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</si>
  <si>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</si>
  <si>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</si>
  <si>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</si>
  <si>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</si>
  <si>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</si>
  <si>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</si>
  <si>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</si>
  <si>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</si>
  <si>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</si>
  <si>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</si>
  <si>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</si>
  <si>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</si>
  <si>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</si>
  <si>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</si>
  <si>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</si>
  <si>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</si>
  <si>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</si>
  <si>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</si>
  <si>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</si>
  <si>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</si>
  <si>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</si>
  <si>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</si>
  <si>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</si>
  <si>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</si>
  <si>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</si>
  <si>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</si>
  <si>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</si>
  <si>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</si>
  <si>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</si>
  <si>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</si>
  <si>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</si>
  <si>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</si>
  <si>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</si>
  <si>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</si>
  <si>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</si>
  <si>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</si>
  <si>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</si>
  <si>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</si>
  <si>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</si>
  <si>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</si>
  <si>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</si>
  <si>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</si>
  <si>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</si>
  <si>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</si>
  <si>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</si>
  <si>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</si>
  <si>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</si>
  <si>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</si>
  <si>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</si>
  <si>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</si>
  <si>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</si>
  <si>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</si>
  <si>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</si>
  <si>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</si>
  <si>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</si>
  <si>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</si>
  <si>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</si>
  <si>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</si>
  <si>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</si>
  <si>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</si>
  <si>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</si>
  <si>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</si>
  <si>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</si>
  <si>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</si>
  <si>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</si>
  <si>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</si>
  <si>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</si>
  <si>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</si>
  <si>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</si>
  <si>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</si>
  <si>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</si>
  <si>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</si>
  <si>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</si>
  <si>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</si>
  <si>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</si>
  <si>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</si>
  <si>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</si>
  <si>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</si>
  <si>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</si>
  <si>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</si>
  <si>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</si>
  <si>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</si>
  <si>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</si>
  <si>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</si>
  <si>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</si>
  <si>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</si>
  <si>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</si>
  <si>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</si>
  <si>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</si>
  <si>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</si>
  <si>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</si>
  <si>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</si>
  <si>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</si>
  <si>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</si>
  <si>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</si>
  <si>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</si>
  <si>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</si>
  <si>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</si>
  <si>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</si>
  <si>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</si>
  <si>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</si>
  <si>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</si>
  <si>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</si>
  <si>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</si>
  <si>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</si>
  <si>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</si>
  <si>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</si>
  <si>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</si>
  <si>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</si>
  <si>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</si>
  <si>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</si>
  <si>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</si>
  <si>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</si>
  <si>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</si>
  <si>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</si>
  <si>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</si>
  <si>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</si>
  <si>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</si>
  <si>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</si>
  <si>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</si>
  <si>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</si>
  <si>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</si>
  <si>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</si>
  <si>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</si>
  <si>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</si>
  <si>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</si>
  <si>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</si>
  <si>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</si>
  <si>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</si>
  <si>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</si>
  <si>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</si>
  <si>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</si>
  <si>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</si>
  <si>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</si>
  <si>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</si>
  <si>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</si>
  <si>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</si>
  <si>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</si>
  <si>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</si>
  <si>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</si>
  <si>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</si>
  <si>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</si>
  <si>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</si>
  <si>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</si>
  <si>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</si>
  <si>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</si>
  <si>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</si>
  <si>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</si>
  <si>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</si>
  <si>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</si>
  <si>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</si>
  <si>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</si>
  <si>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</si>
  <si>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</si>
  <si>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</si>
  <si>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</si>
  <si>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</si>
  <si>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</si>
  <si>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</si>
  <si>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</si>
  <si>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</si>
  <si>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</si>
  <si>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</si>
  <si>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</si>
  <si>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</si>
  <si>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</si>
  <si>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</si>
  <si>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</si>
  <si>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</si>
  <si>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</si>
  <si>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</si>
  <si>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</si>
  <si>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</si>
  <si>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</si>
  <si>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</si>
  <si>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</si>
  <si>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</si>
  <si>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</si>
  <si>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</si>
  <si>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</si>
  <si>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</si>
  <si>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</si>
  <si>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</si>
  <si>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</si>
  <si>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</si>
  <si>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</si>
  <si>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</si>
  <si>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</si>
  <si>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</si>
  <si>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</si>
  <si>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</si>
  <si>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</si>
  <si>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</si>
  <si>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</si>
  <si>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</si>
  <si>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</si>
  <si>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</si>
  <si>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</si>
  <si>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</si>
  <si>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</si>
  <si>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</si>
  <si>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</si>
  <si>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</si>
  <si>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</si>
  <si>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</si>
  <si>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</si>
  <si>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</si>
  <si>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</si>
  <si>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</si>
  <si>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</si>
  <si>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</si>
  <si>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</si>
  <si>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</si>
  <si>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</si>
  <si>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</si>
  <si>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</si>
  <si>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</si>
  <si>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</si>
  <si>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</si>
  <si>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</si>
  <si>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</si>
  <si>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</si>
  <si>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</si>
  <si>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</si>
  <si>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</si>
  <si>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</si>
  <si>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</si>
  <si>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</si>
  <si>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</si>
  <si>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</si>
  <si>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</si>
  <si>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</si>
  <si>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</si>
  <si>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</si>
  <si>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</si>
  <si>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</si>
  <si>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</si>
  <si>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</si>
  <si>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</si>
  <si>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</si>
  <si>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</si>
  <si>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</si>
  <si>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</si>
  <si>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</si>
  <si>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</si>
  <si>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</si>
  <si>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</si>
  <si>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</si>
  <si>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</si>
  <si>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</si>
  <si>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</si>
  <si>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</si>
  <si>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</si>
  <si>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</si>
  <si>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</si>
  <si>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</si>
  <si>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</si>
  <si>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</si>
  <si>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</si>
  <si>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</si>
  <si>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</si>
  <si>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</si>
  <si>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</si>
  <si>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</si>
  <si>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</si>
  <si>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</si>
  <si>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</si>
  <si>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</si>
  <si>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</si>
  <si>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</si>
  <si>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</si>
  <si>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</si>
  <si>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</si>
  <si>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</si>
  <si>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</si>
  <si>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</si>
  <si>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</si>
  <si>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</si>
  <si>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</si>
  <si>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</si>
  <si>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</si>
  <si>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</si>
  <si>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</si>
  <si>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</si>
  <si>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</si>
  <si>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</si>
  <si>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</si>
  <si>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</si>
  <si>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</si>
  <si>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</si>
  <si>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</si>
  <si>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</si>
  <si>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</si>
  <si>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</si>
  <si>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</si>
  <si>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</si>
  <si>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</si>
  <si>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</si>
  <si>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</si>
  <si>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</si>
  <si>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</si>
  <si>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</si>
  <si>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</si>
  <si>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</si>
  <si>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</si>
  <si>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</si>
  <si>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</si>
  <si>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</si>
  <si>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</si>
  <si>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</si>
  <si>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</si>
  <si>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</si>
  <si>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</si>
  <si>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</si>
  <si>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</si>
  <si>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</si>
  <si>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</si>
  <si>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</si>
  <si>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</si>
  <si>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</si>
  <si>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</si>
  <si>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</si>
  <si>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</si>
  <si>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</si>
  <si>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</si>
  <si>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</si>
  <si>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</si>
  <si>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</si>
  <si>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</si>
  <si>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</si>
  <si>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</si>
  <si>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</si>
  <si>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</si>
  <si>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</si>
  <si>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</si>
  <si>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</si>
  <si>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</si>
  <si>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</si>
  <si>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</si>
  <si>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</si>
  <si>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</si>
  <si>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</si>
  <si>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</si>
  <si>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</si>
  <si>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</si>
  <si>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</si>
  <si>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</si>
  <si>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</si>
  <si>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</si>
  <si>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</si>
  <si>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</si>
  <si>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</si>
  <si>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</si>
  <si>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</si>
  <si>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</si>
  <si>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</si>
  <si>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</si>
  <si>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</si>
  <si>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</si>
  <si>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</si>
  <si>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</si>
  <si>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</si>
  <si>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</si>
  <si>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</si>
  <si>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</si>
  <si>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</si>
  <si>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</si>
  <si>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</si>
  <si>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</si>
  <si>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</si>
  <si>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</si>
  <si>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</si>
  <si>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</si>
  <si>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</si>
  <si>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</si>
  <si>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</si>
  <si>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</si>
  <si>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</si>
  <si>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</si>
  <si>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</si>
  <si>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</si>
  <si>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</si>
  <si>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</si>
  <si>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</si>
  <si>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</si>
  <si>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</si>
  <si>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</si>
  <si>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</si>
  <si>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</si>
  <si>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</si>
  <si>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</si>
  <si>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</si>
  <si>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</si>
  <si>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</si>
  <si>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</si>
  <si>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</si>
  <si>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</si>
  <si>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</si>
  <si>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</si>
  <si>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</si>
  <si>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</si>
  <si>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</si>
  <si>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</si>
  <si>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</si>
  <si>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</si>
  <si>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</si>
  <si>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</si>
  <si>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</si>
  <si>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</si>
  <si>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</si>
  <si>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</si>
  <si>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</si>
  <si>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</si>
  <si>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</si>
  <si>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</si>
  <si>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</si>
  <si>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</si>
  <si>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</si>
  <si>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</si>
  <si>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</si>
  <si>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</si>
  <si>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</si>
  <si>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</si>
  <si>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</si>
  <si>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</si>
  <si>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</si>
  <si>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</si>
  <si>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</si>
  <si>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</si>
  <si>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</si>
  <si>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</si>
  <si>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</si>
  <si>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</si>
  <si>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</si>
  <si>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</si>
  <si>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</si>
  <si>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</si>
  <si>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</si>
  <si>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</si>
  <si>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</si>
  <si>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</si>
  <si>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</si>
  <si>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</si>
  <si>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</si>
  <si>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</si>
  <si>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</si>
  <si>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</si>
  <si>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</si>
  <si>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</si>
  <si>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</si>
  <si>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</si>
  <si>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</si>
  <si>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</si>
  <si>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</si>
  <si>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</si>
  <si>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</si>
  <si>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</si>
  <si>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</si>
  <si>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</si>
  <si>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</si>
  <si>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</si>
  <si>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</si>
  <si>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</si>
  <si>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</si>
  <si>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</si>
  <si>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</si>
  <si>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</si>
  <si>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</si>
  <si>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</si>
  <si>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</si>
  <si>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</si>
  <si>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</si>
  <si>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</si>
  <si>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</si>
  <si>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</si>
  <si>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</si>
  <si>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</si>
  <si>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</si>
  <si>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</si>
  <si>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</si>
  <si>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</si>
  <si>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</si>
  <si>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</si>
  <si>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</si>
  <si>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</si>
  <si>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</si>
  <si>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</si>
  <si>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</si>
  <si>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</si>
  <si>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</si>
  <si>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</si>
  <si>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</si>
  <si>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</si>
  <si>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</si>
  <si>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</si>
  <si>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</si>
  <si>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</si>
  <si>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</si>
  <si>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</si>
  <si>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</si>
  <si>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</si>
  <si>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</si>
  <si>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</si>
  <si>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</si>
  <si>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</si>
  <si>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</si>
  <si>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</si>
  <si>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</si>
  <si>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</si>
  <si>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</si>
  <si>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</si>
  <si>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</si>
  <si>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</si>
  <si>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</si>
  <si>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</si>
  <si>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</si>
  <si>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</si>
  <si>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</si>
  <si>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</si>
  <si>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</si>
  <si>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</si>
  <si>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</si>
  <si>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</si>
  <si>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</si>
  <si>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</si>
  <si>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</si>
  <si>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</si>
  <si>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</si>
  <si>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</si>
  <si>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</si>
  <si>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</si>
  <si>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</si>
  <si>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</si>
  <si>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</si>
  <si>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</si>
  <si>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</si>
  <si>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</si>
  <si>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</si>
  <si>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</si>
  <si>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</si>
  <si>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</si>
  <si>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</si>
  <si>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</si>
  <si>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</si>
  <si>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</si>
  <si>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</si>
  <si>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</si>
  <si>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</si>
  <si>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</si>
  <si>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</si>
  <si>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</si>
  <si>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</si>
  <si>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</si>
  <si>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</si>
  <si>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</si>
  <si>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</si>
  <si>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</si>
  <si>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</si>
  <si>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</si>
  <si>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</si>
  <si>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</si>
  <si>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</si>
  <si>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</si>
  <si>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</si>
  <si>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</si>
  <si>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</si>
  <si>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</si>
  <si>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</si>
  <si>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</si>
  <si>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</si>
  <si>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</si>
  <si>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</si>
  <si>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</si>
  <si>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</si>
  <si>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</si>
  <si>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</si>
  <si>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</si>
  <si>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</si>
  <si>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</si>
  <si>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</si>
  <si>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</si>
  <si>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</si>
  <si>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</si>
  <si>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</si>
  <si>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</si>
  <si>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</si>
  <si>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</si>
  <si>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</si>
  <si>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</si>
  <si>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</si>
  <si>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</si>
  <si>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</si>
  <si>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</si>
  <si>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</si>
  <si>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</si>
  <si>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</si>
  <si>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</si>
  <si>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</si>
  <si>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</si>
  <si>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</si>
  <si>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</si>
  <si>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</si>
  <si>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</si>
  <si>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</si>
  <si>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</si>
  <si>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</si>
  <si>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</si>
  <si>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</si>
  <si>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</si>
  <si>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</si>
  <si>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</si>
  <si>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</si>
  <si>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</si>
  <si>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</si>
  <si>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</si>
  <si>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</si>
  <si>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</si>
  <si>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</si>
  <si>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</si>
  <si>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</si>
  <si>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</si>
  <si>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</si>
  <si>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</si>
  <si>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</si>
  <si>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</si>
  <si>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</si>
  <si>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</si>
  <si>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</si>
  <si>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</si>
  <si>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</si>
  <si>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</si>
  <si>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</si>
  <si>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</si>
  <si>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</si>
  <si>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</si>
  <si>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</si>
  <si>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</si>
  <si>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</si>
  <si>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</si>
  <si>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</si>
  <si>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</si>
  <si>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</si>
  <si>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</si>
  <si>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</si>
  <si>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</si>
  <si>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</si>
  <si>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</si>
  <si>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</si>
  <si>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</si>
  <si>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</si>
  <si>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</si>
  <si>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</si>
  <si>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</si>
  <si>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</si>
  <si>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</si>
  <si>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</si>
  <si>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</si>
  <si>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</si>
  <si>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</si>
  <si>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</si>
  <si>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</si>
  <si>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</si>
  <si>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</si>
  <si>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</si>
  <si>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</si>
  <si>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</si>
  <si>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</si>
  <si>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</si>
  <si>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</si>
  <si>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</si>
  <si>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</si>
  <si>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</si>
  <si>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</si>
  <si>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</si>
  <si>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</si>
  <si>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</si>
  <si>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</si>
  <si>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</si>
  <si>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</si>
  <si>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</si>
  <si>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</si>
  <si>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</si>
  <si>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</si>
  <si>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</si>
  <si>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</si>
  <si>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</si>
  <si>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</si>
  <si>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</si>
  <si>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</si>
  <si>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</si>
  <si>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</si>
  <si>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</si>
  <si>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</si>
  <si>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</si>
  <si>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</si>
  <si>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</si>
  <si>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</si>
  <si>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</si>
  <si>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</si>
  <si>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</si>
  <si>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</si>
  <si>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</si>
  <si>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</si>
  <si>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</si>
  <si>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</si>
  <si>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</si>
  <si>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</si>
  <si>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</si>
  <si>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</si>
  <si>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</si>
  <si>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</si>
  <si>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</si>
  <si>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</si>
  <si>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</si>
  <si>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</si>
  <si>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</si>
  <si>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</si>
  <si>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</si>
  <si>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</si>
  <si>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</si>
  <si>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</si>
  <si>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</si>
  <si>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</si>
  <si>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</si>
  <si>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</si>
  <si>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</si>
  <si>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</si>
  <si>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</si>
  <si>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</si>
  <si>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</si>
  <si>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</si>
  <si>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</si>
  <si>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</si>
  <si>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</si>
  <si>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</si>
  <si>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</si>
  <si>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</si>
  <si>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</si>
  <si>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</si>
  <si>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</si>
  <si>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</si>
  <si>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</si>
  <si>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</si>
  <si>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</si>
  <si>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</si>
  <si>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</si>
  <si>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</si>
  <si>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</si>
  <si>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</si>
  <si>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</si>
  <si>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</si>
  <si>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</si>
  <si>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</si>
  <si>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</si>
  <si>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</si>
  <si>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</si>
  <si>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</si>
  <si>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</si>
  <si>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</si>
  <si>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</si>
  <si>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</si>
  <si>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</si>
  <si>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</si>
  <si>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</si>
  <si>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</si>
  <si>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</si>
  <si>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</si>
  <si>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</si>
  <si>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</si>
  <si>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</si>
  <si>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</si>
  <si>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</si>
  <si>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</si>
  <si>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</si>
  <si>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</si>
  <si>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</si>
  <si>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</si>
  <si>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</si>
  <si>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</si>
  <si>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</si>
  <si>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</si>
  <si>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</si>
  <si>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</si>
  <si>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</si>
  <si>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</si>
  <si>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</si>
  <si>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</si>
  <si>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</si>
  <si>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</si>
  <si>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</si>
  <si>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</si>
  <si>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</si>
  <si>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</si>
  <si>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</si>
  <si>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</si>
  <si>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</si>
  <si>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</si>
  <si>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</si>
  <si>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</si>
  <si>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</si>
  <si>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</si>
  <si>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</si>
  <si>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</si>
  <si>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</si>
  <si>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</si>
  <si>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</si>
  <si>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</si>
  <si>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</si>
  <si>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</si>
  <si>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</si>
  <si>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</si>
  <si>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</si>
  <si>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</si>
  <si>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</si>
  <si>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</si>
  <si>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</si>
  <si>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</si>
  <si>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</si>
  <si>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</si>
  <si>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</si>
  <si>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</si>
  <si>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</si>
  <si>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</si>
  <si>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</si>
  <si>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</si>
  <si>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</si>
  <si>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</si>
  <si>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</si>
  <si>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</si>
  <si>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</si>
  <si>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</si>
  <si>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</si>
  <si>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</si>
  <si>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</si>
  <si>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</si>
  <si>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</si>
  <si>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</si>
  <si>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</si>
  <si>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</si>
  <si>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</si>
  <si>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</si>
  <si>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</si>
  <si>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</si>
  <si>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</si>
  <si>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</si>
  <si>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</si>
  <si>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</si>
  <si>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</si>
  <si>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</si>
  <si>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</si>
  <si>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</si>
  <si>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</si>
  <si>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</si>
  <si>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</si>
  <si>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</si>
  <si>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</si>
  <si>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</si>
  <si>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</si>
  <si>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</si>
  <si>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</si>
  <si>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</si>
  <si>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</si>
  <si>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</si>
  <si>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</si>
  <si>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</si>
  <si>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</si>
  <si>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</si>
  <si>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</si>
  <si>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</si>
  <si>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</si>
  <si>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</si>
  <si>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</si>
  <si>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</si>
  <si>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</si>
  <si>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</si>
  <si>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</si>
  <si>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</si>
  <si>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</si>
  <si>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</si>
  <si>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</si>
  <si>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</si>
  <si>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</si>
  <si>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</si>
  <si>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</si>
  <si>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</si>
  <si>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</si>
  <si>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</si>
  <si>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</si>
  <si>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</si>
  <si>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</si>
  <si>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</si>
  <si>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</si>
  <si>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</si>
  <si>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</si>
  <si>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</si>
  <si>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</si>
  <si>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</si>
  <si>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</si>
  <si>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</si>
  <si>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</si>
  <si>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</si>
  <si>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</si>
  <si>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</si>
  <si>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</si>
  <si>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</si>
  <si>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</si>
  <si>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</si>
  <si>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</si>
  <si>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</si>
  <si>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</si>
  <si>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</si>
  <si>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</si>
  <si>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</si>
  <si>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</si>
  <si>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</si>
  <si>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</si>
  <si>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</si>
  <si>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</si>
  <si>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</si>
  <si>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</si>
  <si>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</si>
  <si>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</si>
  <si>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</si>
  <si>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</si>
  <si>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</si>
  <si>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</si>
  <si>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</si>
  <si>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</si>
  <si>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</si>
  <si>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</si>
  <si>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</si>
  <si>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</si>
  <si>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</si>
  <si>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</si>
  <si>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</si>
  <si>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</si>
  <si>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</si>
  <si>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</si>
  <si>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</si>
  <si>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</si>
  <si>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</si>
  <si>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</si>
  <si>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</si>
  <si>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</si>
  <si>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</si>
  <si>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</si>
  <si>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</si>
  <si>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</si>
  <si>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</si>
  <si>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</si>
  <si>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</si>
  <si>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</si>
  <si>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</si>
  <si>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</si>
  <si>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</si>
  <si>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</si>
  <si>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</si>
  <si>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</si>
  <si>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</si>
  <si>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</si>
  <si>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</si>
  <si>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</si>
  <si>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</si>
  <si>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</si>
  <si>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</si>
  <si>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</si>
  <si>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</si>
  <si>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</si>
  <si>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</si>
  <si>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</si>
  <si>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</si>
  <si>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</si>
  <si>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</si>
  <si>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</si>
  <si>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</si>
  <si>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</si>
  <si>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</si>
  <si>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</si>
  <si>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</si>
  <si>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</si>
  <si>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</si>
  <si>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</si>
  <si>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</si>
  <si>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</si>
  <si>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</si>
  <si>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</si>
  <si>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</si>
  <si>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</si>
  <si>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</si>
  <si>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</si>
  <si>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</si>
  <si>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</si>
  <si>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</si>
  <si>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</si>
  <si>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</si>
  <si>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</si>
  <si>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</si>
  <si>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</si>
  <si>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</si>
  <si>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</si>
  <si>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</si>
  <si>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</si>
  <si>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</si>
  <si>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</si>
  <si>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</si>
  <si>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</si>
  <si>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</si>
  <si>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</si>
  <si>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</si>
  <si>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</si>
  <si>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</si>
  <si>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</si>
  <si>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</si>
  <si>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</si>
  <si>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</si>
  <si>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</si>
  <si>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</si>
  <si>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</si>
  <si>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</si>
  <si>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</si>
  <si>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</si>
  <si>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</si>
  <si>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</si>
  <si>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</si>
  <si>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</si>
  <si>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</si>
  <si>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</si>
  <si>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</si>
  <si>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</si>
  <si>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</si>
  <si>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</si>
  <si>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</si>
  <si>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</si>
  <si>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</si>
  <si>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</si>
  <si>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</si>
  <si>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</si>
  <si>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</si>
  <si>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</si>
  <si>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</si>
  <si>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</si>
  <si>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</si>
  <si>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</si>
  <si>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</si>
  <si>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</si>
  <si>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</si>
  <si>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</si>
  <si>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</si>
  <si>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</si>
  <si>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</si>
  <si>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</si>
  <si>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</si>
  <si>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</si>
  <si>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</si>
  <si>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</si>
  <si>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</si>
  <si>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</si>
  <si>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</si>
  <si>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</si>
  <si>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</si>
  <si>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</si>
  <si>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</si>
  <si>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</si>
  <si>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</si>
  <si>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</si>
  <si>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</si>
  <si>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</si>
  <si>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</si>
  <si>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</si>
  <si>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</si>
  <si>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</si>
  <si>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</si>
  <si>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</si>
  <si>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</si>
  <si>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</si>
  <si>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</si>
  <si>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</si>
  <si>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</si>
  <si>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</si>
  <si>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</si>
  <si>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</si>
  <si>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</si>
  <si>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</si>
  <si>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</si>
  <si>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</si>
  <si>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</si>
  <si>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</si>
  <si>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</si>
  <si>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</si>
  <si>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</si>
  <si>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</si>
  <si>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</si>
  <si>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</si>
  <si>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</si>
  <si>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</si>
  <si>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</si>
  <si>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</si>
  <si>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</si>
  <si>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</si>
  <si>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</si>
  <si>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</si>
  <si>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</si>
  <si>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</si>
  <si>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</si>
  <si>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</si>
  <si>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</si>
  <si>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</si>
  <si>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</si>
  <si>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</si>
  <si>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</si>
  <si>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</si>
  <si>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</si>
  <si>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</si>
  <si>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</si>
  <si>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</si>
  <si>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</si>
  <si>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</si>
  <si>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</si>
  <si>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</si>
  <si>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</si>
  <si>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</si>
  <si>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</si>
  <si>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</si>
  <si>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</si>
  <si>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</si>
  <si>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</si>
  <si>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</si>
  <si>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</si>
  <si>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</si>
  <si>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</si>
  <si>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</si>
  <si>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</si>
  <si>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</si>
  <si>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</si>
  <si>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</si>
  <si>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</si>
  <si>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</si>
  <si>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</si>
  <si>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</si>
  <si>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</si>
  <si>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</si>
  <si>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</si>
  <si>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</si>
  <si>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</si>
  <si>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</si>
  <si>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</si>
  <si>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</si>
  <si>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</si>
  <si>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</si>
  <si>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</si>
  <si>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</si>
  <si>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</si>
  <si>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</si>
  <si>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</si>
  <si>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</si>
  <si>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</si>
  <si>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</si>
  <si>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</si>
  <si>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</si>
  <si>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</si>
  <si>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</si>
  <si>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</si>
  <si>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</si>
  <si>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</si>
  <si>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</si>
  <si>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</si>
  <si>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</si>
  <si>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</si>
  <si>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</si>
  <si>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</si>
  <si>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</si>
  <si>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</si>
  <si>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</si>
  <si>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</si>
  <si>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</si>
  <si>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</si>
  <si>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</si>
  <si>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</si>
  <si>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</si>
  <si>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</si>
  <si>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</si>
  <si>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</si>
  <si>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</si>
  <si>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</si>
  <si>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</si>
  <si>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</si>
  <si>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</si>
  <si>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</si>
  <si>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</si>
  <si>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</si>
  <si>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</si>
  <si>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</si>
  <si>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</si>
  <si>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</si>
  <si>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</si>
  <si>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</si>
  <si>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</si>
  <si>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</si>
  <si>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</si>
  <si>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</si>
  <si>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</si>
  <si>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</si>
  <si>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</si>
  <si>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</si>
  <si>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</si>
  <si>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</si>
  <si>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</si>
  <si>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</si>
  <si>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</si>
  <si>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</si>
  <si>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</si>
  <si>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</si>
  <si>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</si>
  <si>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</si>
  <si>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</si>
  <si>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</si>
  <si>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</si>
  <si>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</si>
  <si>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</si>
  <si>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</si>
  <si>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</si>
  <si>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</si>
  <si>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</si>
  <si>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</si>
  <si>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</si>
  <si>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</si>
  <si>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</si>
  <si>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</si>
  <si>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</si>
  <si>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</si>
  <si>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</si>
  <si>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</si>
  <si>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</si>
  <si>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</si>
  <si>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</si>
  <si>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</si>
  <si>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</si>
  <si>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</si>
  <si>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</si>
  <si>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</si>
  <si>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</si>
  <si>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</si>
  <si>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</si>
  <si>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</si>
  <si>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</si>
  <si>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</si>
  <si>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</si>
  <si>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</si>
  <si>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</si>
  <si>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</si>
  <si>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</si>
  <si>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</si>
  <si>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</si>
  <si>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</si>
  <si>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</si>
  <si>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</si>
  <si>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</si>
  <si>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</si>
  <si>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</si>
  <si>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</si>
  <si>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</si>
  <si>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</si>
  <si>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</si>
  <si>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</si>
  <si>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</si>
  <si>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</si>
  <si>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</si>
  <si>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</si>
  <si>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</si>
  <si>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</si>
  <si>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</si>
  <si>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</si>
  <si>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</si>
  <si>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</si>
  <si>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</si>
  <si>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</si>
  <si>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</si>
  <si>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</si>
  <si>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</si>
  <si>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</si>
  <si>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</si>
  <si>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</si>
  <si>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</si>
  <si>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</si>
  <si>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</si>
  <si>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</si>
  <si>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</si>
  <si>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</si>
  <si>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</si>
  <si>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</si>
  <si>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</si>
  <si>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</si>
  <si>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</si>
  <si>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</si>
  <si>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</si>
  <si>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</si>
  <si>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</si>
  <si>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</si>
  <si>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</si>
  <si>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</si>
  <si>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</si>
  <si>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</si>
  <si>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</si>
  <si>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</si>
  <si>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</si>
  <si>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</si>
  <si>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</si>
  <si>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</si>
  <si>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</si>
  <si>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</si>
  <si>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</si>
  <si>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</si>
  <si>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</si>
  <si>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</si>
  <si>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</si>
  <si>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</si>
  <si>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</si>
  <si>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</si>
  <si>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</si>
  <si>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</si>
  <si>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</si>
  <si>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</si>
  <si>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</si>
  <si>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</si>
  <si>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</si>
  <si>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</si>
  <si>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</si>
  <si>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</si>
  <si>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</si>
  <si>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</si>
  <si>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</si>
  <si>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</si>
  <si>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</si>
  <si>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</si>
  <si>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</si>
  <si>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</si>
  <si>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</si>
  <si>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</si>
  <si>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</si>
  <si>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</si>
  <si>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</si>
  <si>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</si>
  <si>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</si>
  <si>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</si>
  <si>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</si>
  <si>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</si>
  <si>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</si>
  <si>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</si>
  <si>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</si>
  <si>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</si>
  <si>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</si>
  <si>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</si>
  <si>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</si>
  <si>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</si>
  <si>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</si>
  <si>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</si>
  <si>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</si>
  <si>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</si>
  <si>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</si>
  <si>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</si>
  <si>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</si>
  <si>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</si>
  <si>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</si>
  <si>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</si>
  <si>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</si>
  <si>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</si>
  <si>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</si>
  <si>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</si>
  <si>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</si>
  <si>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</si>
  <si>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</si>
  <si>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</si>
  <si>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</si>
  <si>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</si>
  <si>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</si>
  <si>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</si>
  <si>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</si>
  <si>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</si>
  <si>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</si>
  <si>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</si>
  <si>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</si>
  <si>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</si>
  <si>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</si>
  <si>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</si>
  <si>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</si>
  <si>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</si>
  <si>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</si>
  <si>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</si>
  <si>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</si>
  <si>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</si>
  <si>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</si>
  <si>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</si>
  <si>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</si>
  <si>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</si>
  <si>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</si>
  <si>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</si>
  <si>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</si>
  <si>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</si>
  <si>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</si>
  <si>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</si>
  <si>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</si>
  <si>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</si>
  <si>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</si>
  <si>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</si>
  <si>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</si>
  <si>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</si>
  <si>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</si>
  <si>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</si>
  <si>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</si>
  <si>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</si>
  <si>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</si>
  <si>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</si>
  <si>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</si>
  <si>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</si>
  <si>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</si>
  <si>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</si>
  <si>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</si>
  <si>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</si>
  <si>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</si>
  <si>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</si>
  <si>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</si>
  <si>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</si>
  <si>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</si>
  <si>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</si>
  <si>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</si>
  <si>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</si>
  <si>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</si>
  <si>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</si>
  <si>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</si>
  <si>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</si>
  <si>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</si>
  <si>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</si>
  <si>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</si>
  <si>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</si>
  <si>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</si>
  <si>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</si>
  <si>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</si>
  <si>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</si>
  <si>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</si>
  <si>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</si>
  <si>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</si>
  <si>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</si>
  <si>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</si>
  <si>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</si>
  <si>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</si>
  <si>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</si>
  <si>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</si>
  <si>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</si>
  <si>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</si>
  <si>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</si>
  <si>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</si>
  <si>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</si>
  <si>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</si>
  <si>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</si>
  <si>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</si>
  <si>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</si>
  <si>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</si>
  <si>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</si>
  <si>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</si>
  <si>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</si>
  <si>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</si>
  <si>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</si>
  <si>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</si>
  <si>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</si>
  <si>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</si>
  <si>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</si>
  <si>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</si>
  <si>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</si>
  <si>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</si>
  <si>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</si>
  <si>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</si>
  <si>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</si>
  <si>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</si>
  <si>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</si>
  <si>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</si>
  <si>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</si>
  <si>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</si>
  <si>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</si>
  <si>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</si>
  <si>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</si>
  <si>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</si>
  <si>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</si>
  <si>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</si>
  <si>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</si>
  <si>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</si>
  <si>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</si>
  <si>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</si>
  <si>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</si>
  <si>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</si>
  <si>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</si>
  <si>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</si>
  <si>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</si>
  <si>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</si>
  <si>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</si>
  <si>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</si>
  <si>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</si>
  <si>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</si>
  <si>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</si>
  <si>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</si>
  <si>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</si>
  <si>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</si>
  <si>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</si>
  <si>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</si>
  <si>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</si>
  <si>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</si>
  <si>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</si>
  <si>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</si>
  <si>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</si>
  <si>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</si>
  <si>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</si>
  <si>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</si>
  <si>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</si>
  <si>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</si>
  <si>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</si>
  <si>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</si>
  <si>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</si>
  <si>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</si>
  <si>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</si>
  <si>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</si>
  <si>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</si>
  <si>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</si>
  <si>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</si>
  <si>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</si>
  <si>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</si>
  <si>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</si>
  <si>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</si>
  <si>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</si>
  <si>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</si>
  <si>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</si>
  <si>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</si>
  <si>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</si>
  <si>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</si>
  <si>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</si>
  <si>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</si>
  <si>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</si>
  <si>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</si>
  <si>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</si>
  <si>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</si>
  <si>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</si>
  <si>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</si>
  <si>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</si>
  <si>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</si>
  <si>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</si>
  <si>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</si>
  <si>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</si>
  <si>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</si>
  <si>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</si>
  <si>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</si>
  <si>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</si>
  <si>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</si>
  <si>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</si>
  <si>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</si>
  <si>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</si>
  <si>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</si>
  <si>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</si>
  <si>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</si>
  <si>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</si>
  <si>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</si>
  <si>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</si>
  <si>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</si>
  <si>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</si>
  <si>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</si>
  <si>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</si>
  <si>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</si>
  <si>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</si>
  <si>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</si>
  <si>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</si>
  <si>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</si>
  <si>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</si>
  <si>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</si>
  <si>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</si>
  <si>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</si>
  <si>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</si>
  <si>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</si>
  <si>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</si>
  <si>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</si>
  <si>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</si>
  <si>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</si>
  <si>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</si>
  <si>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</si>
  <si>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</si>
  <si>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</si>
  <si>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</si>
  <si>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</si>
  <si>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</si>
  <si>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</si>
  <si>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</si>
  <si>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</si>
  <si>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</si>
  <si>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</si>
  <si>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</si>
  <si>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</si>
  <si>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</si>
  <si>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</si>
  <si>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</si>
  <si>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</si>
  <si>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</si>
  <si>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</si>
  <si>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</si>
  <si>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</si>
  <si>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</si>
  <si>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</si>
  <si>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</si>
  <si>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</si>
  <si>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</si>
  <si>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</si>
  <si>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</si>
  <si>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</si>
  <si>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</si>
  <si>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</si>
  <si>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</si>
  <si>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</si>
  <si>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</si>
  <si>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</si>
  <si>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</si>
  <si>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</si>
  <si>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</si>
  <si>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</si>
  <si>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</si>
  <si>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</si>
  <si>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</si>
  <si>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</si>
  <si>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</si>
  <si>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</si>
  <si>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</si>
  <si>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</si>
  <si>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</si>
  <si>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</si>
  <si>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</si>
  <si>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</si>
  <si>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</si>
  <si>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</si>
  <si>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</si>
  <si>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</si>
  <si>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</si>
  <si>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</si>
  <si>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</si>
  <si>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</si>
  <si>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</si>
  <si>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</si>
  <si>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</si>
  <si>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</si>
  <si>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</si>
  <si>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</si>
  <si>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</si>
  <si>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</si>
  <si>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</si>
  <si>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</si>
  <si>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</si>
  <si>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</si>
  <si>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</si>
  <si>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</si>
  <si>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</si>
  <si>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</si>
  <si>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</si>
  <si>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</si>
  <si>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</si>
  <si>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</si>
  <si>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</si>
  <si>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</si>
  <si>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</si>
  <si>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</si>
  <si>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</si>
  <si>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</si>
  <si>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</si>
  <si>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</si>
  <si>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</si>
  <si>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</si>
  <si>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</si>
  <si>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</si>
  <si>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</si>
  <si>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</si>
  <si>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</si>
  <si>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</si>
  <si>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</si>
  <si>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</si>
  <si>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</si>
  <si>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</si>
  <si>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</si>
  <si>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</si>
  <si>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</si>
  <si>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</si>
  <si>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</si>
  <si>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</si>
  <si>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</si>
  <si>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</si>
  <si>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</si>
  <si>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</si>
  <si>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</si>
  <si>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</si>
  <si>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</si>
  <si>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</si>
  <si>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</si>
  <si>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</si>
  <si>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</si>
  <si>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</si>
  <si>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</si>
  <si>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</si>
  <si>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</si>
  <si>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</si>
  <si>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</si>
  <si>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</si>
  <si>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</si>
  <si>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</si>
  <si>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</si>
  <si>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</si>
  <si>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</si>
  <si>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</si>
  <si>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</si>
  <si>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</si>
  <si>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</si>
  <si>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</si>
  <si>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</si>
  <si>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</si>
  <si>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</si>
  <si>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</si>
  <si>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</si>
  <si>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</si>
  <si>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</si>
  <si>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</si>
  <si>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</si>
  <si>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</si>
  <si>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</si>
  <si>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</si>
  <si>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</si>
  <si>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</si>
  <si>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</si>
  <si>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</si>
  <si>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</si>
  <si>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</si>
  <si>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</si>
  <si>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</si>
  <si>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</si>
  <si>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</si>
  <si>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</si>
  <si>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</si>
  <si>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</si>
  <si>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</si>
  <si>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</si>
  <si>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</si>
  <si>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</si>
  <si>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</si>
  <si>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</si>
  <si>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</si>
  <si>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</si>
  <si>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</si>
  <si>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</si>
  <si>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</si>
  <si>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</si>
  <si>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</si>
  <si>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</si>
  <si>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</si>
  <si>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</si>
  <si>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</si>
  <si>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</si>
  <si>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</si>
  <si>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</si>
  <si>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</si>
  <si>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</si>
  <si>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</si>
  <si>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</si>
  <si>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</si>
  <si>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</si>
  <si>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</si>
  <si>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</si>
  <si>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</si>
  <si>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</si>
  <si>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</si>
  <si>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</si>
  <si>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</si>
  <si>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</si>
  <si>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</si>
  <si>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</si>
  <si>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</si>
  <si>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</si>
  <si>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</si>
  <si>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</si>
  <si>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</si>
  <si>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</si>
  <si>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</si>
  <si>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</si>
  <si>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</si>
  <si>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</si>
  <si>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</si>
  <si>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</si>
  <si>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</si>
  <si>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</si>
  <si>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</si>
  <si>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</si>
  <si>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</si>
  <si>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</si>
  <si>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</si>
  <si>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</si>
  <si>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</si>
  <si>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</si>
  <si>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</si>
  <si>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</si>
  <si>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</si>
  <si>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</si>
  <si>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</si>
  <si>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</si>
  <si>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</si>
  <si>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</si>
  <si>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</si>
  <si>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</si>
  <si>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</si>
  <si>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</si>
  <si>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</si>
  <si>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</si>
  <si>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</si>
  <si>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</si>
  <si>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</si>
  <si>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</si>
  <si>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</si>
  <si>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</si>
  <si>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</si>
  <si>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</si>
  <si>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</si>
  <si>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</si>
  <si>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</si>
  <si>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</si>
  <si>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</si>
  <si>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</si>
  <si>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</si>
  <si>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</si>
  <si>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</si>
  <si>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</si>
  <si>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</si>
  <si>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</si>
  <si>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</si>
  <si>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</si>
  <si>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</si>
  <si>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</si>
  <si>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</si>
  <si>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</si>
  <si>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</si>
  <si>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</si>
  <si>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</si>
  <si>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</si>
  <si>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</si>
  <si>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</si>
  <si>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</si>
  <si>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</si>
  <si>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</si>
  <si>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</si>
  <si>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</si>
  <si>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</si>
  <si>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</si>
  <si>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</si>
  <si>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</si>
  <si>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</si>
  <si>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</si>
  <si>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</si>
  <si>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</si>
  <si>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</si>
  <si>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</si>
  <si>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</si>
  <si>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</si>
  <si>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</si>
  <si>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</si>
  <si>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</si>
  <si>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</si>
  <si>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</si>
  <si>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</si>
  <si>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</si>
  <si>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</si>
  <si>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</si>
  <si>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</si>
  <si>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</si>
  <si>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</si>
  <si>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</si>
  <si>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</si>
  <si>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</si>
  <si>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</si>
  <si>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</si>
  <si>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</si>
  <si>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</si>
  <si>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</si>
  <si>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</si>
  <si>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</si>
  <si>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</si>
  <si>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</si>
  <si>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</si>
  <si>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</si>
  <si>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</si>
  <si>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</si>
  <si>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</si>
  <si>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</si>
  <si>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</si>
  <si>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</si>
  <si>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</si>
  <si>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</si>
  <si>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</si>
  <si>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</si>
  <si>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</si>
  <si>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</si>
  <si>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</si>
  <si>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</si>
  <si>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</si>
  <si>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</si>
  <si>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</si>
  <si>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</si>
  <si>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</si>
  <si>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</si>
  <si>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</si>
  <si>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</si>
  <si>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</si>
  <si>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</si>
  <si>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</si>
  <si>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</si>
  <si>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</si>
  <si>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</si>
  <si>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</si>
  <si>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</si>
  <si>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</si>
  <si>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</si>
  <si>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</si>
  <si>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</si>
  <si>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</si>
  <si>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</si>
  <si>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</si>
  <si>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</si>
  <si>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</si>
  <si>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</si>
  <si>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</si>
  <si>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</si>
  <si>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</si>
  <si>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</si>
  <si>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</si>
  <si>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</si>
  <si>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</si>
  <si>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</si>
  <si>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</si>
  <si>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</si>
  <si>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</si>
  <si>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</si>
  <si>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</si>
  <si>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</si>
  <si>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</si>
  <si>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</si>
  <si>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</si>
  <si>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</si>
  <si>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</si>
  <si>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</si>
  <si>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</si>
  <si>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</si>
  <si>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</si>
  <si>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</si>
  <si>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</si>
  <si>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</si>
  <si>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</si>
  <si>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</si>
  <si>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</si>
  <si>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</si>
  <si>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</si>
  <si>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</si>
  <si>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</si>
  <si>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</si>
  <si>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</si>
  <si>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</si>
  <si>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</si>
  <si>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</si>
  <si>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</si>
  <si>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</si>
  <si>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</si>
  <si>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</si>
  <si>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</si>
  <si>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</si>
  <si>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</si>
  <si>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</si>
  <si>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</si>
  <si>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</si>
  <si>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</si>
  <si>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</si>
  <si>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</si>
  <si>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</si>
  <si>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</si>
  <si>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</si>
  <si>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</si>
  <si>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</si>
  <si>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</si>
  <si>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</si>
  <si>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</si>
  <si>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</si>
  <si>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</si>
  <si>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</si>
  <si>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</si>
  <si>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</si>
  <si>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</si>
  <si>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</si>
  <si>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</si>
  <si>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</si>
  <si>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</si>
  <si>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</si>
  <si>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</si>
  <si>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</si>
  <si>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</si>
  <si>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</si>
  <si>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</si>
  <si>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</si>
  <si>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</si>
  <si>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</si>
  <si>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</si>
  <si>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</si>
  <si>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</si>
  <si>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</si>
  <si>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</si>
  <si>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</si>
  <si>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</si>
  <si>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</si>
  <si>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</si>
  <si>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</si>
  <si>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</si>
  <si>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</si>
  <si>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</si>
  <si>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</si>
  <si>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</si>
  <si>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</si>
  <si>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</si>
  <si>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</si>
  <si>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</si>
  <si>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</si>
  <si>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</si>
  <si>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</si>
  <si>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</si>
  <si>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</si>
  <si>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</si>
  <si>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</si>
  <si>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</si>
  <si>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</si>
  <si>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</si>
  <si>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</si>
  <si>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</si>
  <si>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</si>
  <si>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</si>
  <si>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</si>
  <si>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</si>
  <si>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</si>
  <si>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</si>
  <si>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</si>
  <si>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</si>
  <si>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</si>
  <si>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</si>
  <si>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</si>
  <si>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</si>
  <si>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</si>
  <si>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</si>
  <si>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</si>
  <si>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</si>
  <si>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</si>
  <si>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</si>
  <si>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</si>
  <si>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</si>
  <si>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</si>
  <si>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</si>
  <si>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</si>
  <si>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</si>
  <si>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</si>
  <si>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</si>
  <si>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</si>
  <si>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</si>
  <si>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</si>
  <si>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</si>
  <si>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</si>
  <si>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</si>
  <si>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</si>
  <si>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</si>
  <si>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</si>
  <si>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</si>
  <si>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</si>
  <si>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</si>
  <si>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</si>
  <si>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</si>
  <si>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</si>
  <si>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</si>
  <si>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</si>
  <si>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</si>
  <si>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</si>
  <si>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</si>
  <si>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</si>
  <si>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</si>
  <si>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</si>
  <si>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</si>
  <si>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</si>
  <si>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</si>
  <si>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</si>
  <si>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</si>
  <si>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</si>
  <si>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</si>
  <si>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</si>
  <si>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</si>
  <si>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</si>
  <si>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</si>
  <si>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</si>
  <si>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</si>
  <si>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</si>
  <si>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</si>
  <si>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</si>
  <si>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</si>
  <si>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</si>
  <si>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</si>
  <si>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</si>
  <si>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</si>
  <si>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</si>
  <si>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</si>
  <si>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</si>
  <si>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</si>
  <si>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</si>
  <si>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</si>
  <si>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</si>
  <si>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</si>
  <si>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</si>
  <si>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</si>
  <si>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</si>
  <si>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</si>
  <si>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</si>
  <si>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</si>
  <si>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</si>
  <si>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</si>
  <si>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</si>
  <si>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</si>
  <si>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</si>
  <si>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</si>
  <si>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</si>
  <si>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</si>
  <si>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</si>
  <si>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</si>
  <si>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</si>
  <si>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</si>
  <si>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</si>
  <si>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</si>
  <si>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</si>
  <si>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</si>
  <si>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</si>
  <si>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</si>
  <si>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</si>
  <si>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</si>
  <si>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</si>
  <si>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</si>
  <si>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</si>
  <si>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</si>
  <si>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</si>
  <si>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</si>
  <si>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</si>
  <si>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</si>
  <si>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</si>
  <si>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</si>
  <si>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</si>
  <si>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</si>
  <si>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</si>
  <si>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</si>
  <si>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</si>
  <si>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</si>
  <si>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</si>
  <si>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</si>
  <si>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</si>
  <si>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</si>
  <si>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</si>
  <si>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</si>
  <si>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</si>
  <si>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</si>
  <si>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</si>
  <si>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</si>
  <si>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</si>
  <si>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</si>
  <si>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</si>
  <si>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</si>
  <si>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</si>
  <si>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</si>
  <si>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</si>
  <si>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</si>
  <si>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</si>
  <si>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</si>
  <si>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</si>
  <si>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</si>
  <si>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</si>
  <si>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</si>
  <si>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</si>
  <si>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</si>
  <si>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</si>
  <si>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</si>
  <si>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</si>
  <si>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</si>
  <si>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</si>
  <si>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</si>
  <si>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</si>
  <si>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</si>
  <si>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</si>
  <si>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</si>
  <si>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</si>
  <si>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</si>
  <si>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</si>
  <si>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</si>
  <si>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</si>
  <si>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</si>
  <si>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</si>
  <si>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</si>
  <si>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</si>
  <si>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</si>
  <si>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</si>
  <si>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</si>
  <si>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</si>
  <si>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</si>
  <si>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</si>
  <si>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</si>
  <si>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</si>
  <si>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</si>
  <si>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</si>
  <si>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</si>
  <si>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</si>
  <si>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</si>
  <si>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</si>
  <si>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</si>
  <si>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</si>
  <si>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</si>
  <si>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</si>
  <si>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</si>
  <si>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</si>
  <si>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</si>
  <si>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</si>
  <si>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</si>
  <si>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</si>
  <si>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</si>
  <si>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</si>
  <si>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</si>
  <si>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</si>
  <si>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</si>
  <si>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</si>
  <si>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</si>
  <si>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</si>
  <si>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</si>
  <si>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</si>
  <si>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</si>
  <si>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</si>
  <si>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</si>
  <si>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</si>
  <si>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</si>
  <si>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</si>
  <si>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</si>
  <si>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</si>
  <si>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</si>
  <si>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</si>
  <si>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</si>
  <si>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</si>
  <si>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</si>
  <si>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</si>
  <si>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</si>
  <si>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</si>
  <si>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</si>
  <si>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</si>
  <si>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</si>
  <si>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</si>
  <si>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</si>
  <si>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</si>
  <si>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</si>
  <si>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</si>
  <si>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</si>
  <si>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</si>
  <si>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</si>
  <si>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</si>
  <si>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</si>
  <si>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</si>
  <si>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</si>
  <si>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</si>
  <si>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</si>
  <si>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</si>
  <si>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</si>
  <si>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</si>
  <si>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</si>
  <si>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</si>
  <si>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</si>
  <si>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</si>
  <si>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</si>
  <si>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</si>
  <si>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</si>
  <si>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</si>
  <si>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</si>
  <si>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</si>
  <si>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</si>
  <si>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</si>
  <si>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</si>
  <si>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</si>
  <si>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</si>
  <si>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</si>
  <si>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</si>
  <si>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</si>
  <si>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</si>
  <si>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</si>
  <si>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</si>
  <si>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</si>
  <si>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</si>
  <si>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</si>
  <si>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</si>
  <si>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</si>
  <si>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</si>
  <si>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</si>
  <si>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</si>
  <si>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</si>
  <si>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</si>
  <si>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</si>
  <si>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</si>
  <si>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</si>
  <si>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</si>
  <si>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</si>
  <si>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</si>
  <si>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</si>
  <si>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</si>
  <si>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</si>
  <si>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</si>
  <si>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</si>
  <si>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</si>
  <si>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</si>
  <si>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</si>
  <si>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</si>
  <si>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</si>
  <si>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</si>
  <si>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</si>
  <si>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</si>
  <si>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</si>
  <si>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</si>
  <si>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</si>
  <si>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</si>
  <si>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</si>
  <si>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</si>
  <si>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</si>
  <si>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</si>
  <si>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</si>
  <si>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</si>
  <si>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</si>
  <si>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</si>
  <si>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</si>
  <si>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</si>
  <si>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</si>
  <si>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</si>
  <si>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</si>
  <si>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</si>
  <si>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</si>
  <si>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</si>
  <si>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</si>
  <si>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</si>
  <si>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</si>
  <si>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</si>
  <si>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</si>
  <si>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</si>
  <si>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</si>
  <si>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</si>
  <si>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</si>
  <si>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</si>
  <si>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</si>
  <si>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</si>
  <si>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</si>
  <si>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</si>
  <si>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</si>
  <si>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</si>
  <si>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</si>
  <si>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</si>
  <si>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</si>
  <si>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</si>
  <si>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</si>
  <si>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</si>
  <si>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</si>
  <si>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</si>
  <si>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</si>
  <si>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</si>
  <si>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</si>
  <si>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</si>
  <si>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</si>
  <si>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</si>
  <si>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</si>
  <si>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</si>
  <si>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</si>
  <si>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</si>
  <si>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</si>
  <si>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</si>
  <si>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</si>
  <si>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</si>
  <si>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</si>
  <si>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</si>
  <si>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</si>
  <si>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</si>
  <si>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</si>
  <si>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</si>
  <si>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</si>
  <si>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</si>
  <si>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</si>
  <si>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</si>
  <si>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</si>
  <si>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</si>
  <si>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</si>
  <si>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</si>
  <si>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</si>
  <si>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</si>
  <si>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</si>
  <si>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</si>
  <si>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</si>
  <si>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</si>
  <si>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</si>
  <si>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</si>
  <si>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</si>
  <si>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</si>
  <si>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</si>
  <si>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</si>
  <si>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</si>
  <si>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</si>
  <si>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</si>
  <si>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</si>
  <si>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</si>
  <si>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</si>
  <si>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</si>
  <si>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</si>
  <si>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</si>
  <si>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</si>
  <si>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</si>
  <si>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</si>
  <si>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</si>
  <si>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</si>
  <si>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</si>
  <si>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</si>
  <si>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</si>
  <si>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</si>
  <si>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</si>
  <si>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</si>
  <si>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</si>
  <si>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</si>
  <si>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</si>
  <si>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</si>
  <si>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</si>
  <si>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</si>
  <si>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</si>
  <si>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</si>
  <si>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</si>
  <si>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</si>
  <si>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</si>
  <si>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</si>
  <si>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</si>
  <si>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</si>
  <si>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</si>
  <si>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</si>
  <si>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</si>
  <si>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</si>
  <si>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</si>
  <si>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</si>
  <si>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</si>
  <si>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</si>
  <si>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</si>
  <si>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</si>
  <si>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</si>
  <si>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</si>
  <si>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</si>
  <si>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</si>
  <si>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</si>
  <si>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</si>
  <si>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</si>
  <si>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</si>
  <si>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</si>
  <si>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</si>
  <si>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</si>
  <si>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</si>
  <si>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</si>
  <si>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</si>
  <si>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</si>
  <si>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</si>
  <si>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</si>
  <si>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</si>
  <si>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</si>
  <si>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</si>
  <si>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</si>
  <si>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</si>
  <si>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</si>
  <si>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</si>
  <si>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</si>
  <si>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</si>
  <si>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</si>
  <si>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</si>
  <si>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</si>
  <si>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</si>
  <si>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</si>
  <si>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</si>
  <si>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</si>
  <si>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</si>
  <si>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</si>
  <si>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</si>
  <si>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</si>
  <si>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</si>
  <si>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</si>
  <si>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</si>
  <si>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</si>
  <si>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</si>
  <si>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</si>
  <si>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</si>
  <si>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</si>
  <si>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</si>
  <si>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</si>
  <si>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</si>
  <si>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</si>
  <si>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</si>
  <si>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</si>
  <si>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</si>
  <si>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</si>
  <si>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</si>
  <si>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</si>
  <si>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</si>
  <si>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</si>
  <si>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</si>
  <si>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</si>
  <si>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</si>
  <si>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</si>
  <si>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</si>
  <si>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</si>
  <si>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</si>
  <si>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</si>
  <si>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</si>
  <si>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</si>
  <si>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</si>
  <si>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</si>
  <si>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</si>
  <si>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</si>
  <si>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</si>
  <si>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</si>
  <si>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</si>
  <si>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</si>
  <si>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</si>
  <si>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</si>
  <si>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</si>
  <si>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</si>
  <si>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</si>
  <si>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</si>
  <si>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</si>
  <si>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</si>
  <si>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</si>
  <si>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</si>
  <si>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</si>
  <si>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</si>
  <si>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</si>
  <si>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</si>
  <si>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</si>
  <si>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</si>
  <si>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</si>
  <si>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</si>
  <si>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</si>
  <si>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</si>
  <si>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</si>
  <si>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</si>
  <si>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</si>
  <si>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</si>
  <si>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</si>
  <si>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</si>
  <si>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</si>
  <si>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</si>
  <si>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</si>
  <si>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</si>
  <si>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</si>
  <si>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</si>
  <si>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</si>
  <si>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</si>
  <si>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</si>
  <si>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</si>
  <si>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</si>
  <si>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</si>
  <si>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</si>
  <si>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</si>
  <si>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</si>
  <si>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</si>
  <si>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</si>
  <si>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</si>
  <si>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</si>
  <si>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</si>
  <si>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</si>
  <si>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</si>
  <si>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</si>
  <si>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</si>
  <si>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</si>
  <si>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</si>
  <si>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</si>
  <si>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</si>
  <si>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</si>
  <si>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</si>
  <si>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</si>
  <si>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</si>
  <si>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</si>
  <si>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</si>
  <si>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</si>
  <si>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</si>
  <si>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</si>
  <si>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</si>
  <si>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</si>
  <si>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</si>
  <si>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</si>
  <si>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</si>
  <si>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</si>
  <si>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</si>
  <si>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</si>
  <si>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</si>
  <si>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</si>
  <si>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</si>
  <si>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</si>
  <si>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</si>
  <si>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</si>
  <si>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</si>
  <si>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</si>
  <si>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</si>
  <si>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</si>
  <si>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</si>
  <si>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</si>
  <si>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</si>
  <si>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</si>
  <si>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</si>
  <si>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</si>
  <si>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</si>
  <si>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</si>
  <si>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</si>
  <si>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</si>
  <si>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</si>
  <si>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</si>
  <si>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</si>
  <si>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</si>
  <si>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</si>
  <si>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</si>
  <si>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</si>
  <si>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</si>
  <si>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</si>
  <si>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</si>
  <si>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</si>
  <si>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</si>
  <si>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</si>
  <si>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</si>
  <si>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</si>
  <si>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</si>
  <si>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</si>
  <si>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</si>
  <si>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</si>
  <si>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</si>
  <si>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</si>
  <si>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</si>
  <si>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</si>
  <si>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</si>
  <si>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</si>
  <si>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</si>
  <si>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</si>
  <si>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</si>
  <si>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</si>
  <si>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</si>
  <si>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</si>
  <si>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</si>
  <si>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</si>
  <si>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</si>
  <si>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</si>
  <si>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</si>
  <si>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</si>
  <si>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</si>
  <si>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</si>
  <si>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</si>
  <si>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</si>
  <si>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</si>
  <si>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</si>
  <si>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</si>
  <si>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</si>
  <si>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</si>
  <si>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</si>
  <si>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</si>
  <si>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</si>
  <si>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</si>
  <si>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</si>
  <si>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</si>
  <si>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</si>
  <si>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</si>
  <si>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</si>
  <si>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</si>
  <si>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</si>
  <si>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</si>
  <si>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</si>
  <si>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</si>
  <si>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</si>
  <si>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</si>
  <si>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</si>
  <si>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</si>
  <si>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</si>
  <si>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</si>
  <si>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</si>
  <si>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</si>
  <si>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</si>
  <si>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</si>
  <si>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</si>
  <si>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</si>
  <si>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</si>
  <si>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</si>
  <si>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</si>
  <si>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</si>
  <si>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</si>
  <si>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</si>
  <si>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</si>
  <si>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</si>
  <si>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</si>
  <si>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</si>
  <si>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</si>
  <si>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</si>
  <si>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</si>
  <si>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</si>
  <si>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</si>
  <si>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</si>
  <si>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</si>
  <si>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</si>
  <si>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</si>
  <si>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</si>
  <si>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</si>
  <si>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</si>
  <si>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</si>
  <si>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</si>
  <si>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</si>
  <si>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</si>
  <si>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</si>
  <si>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</si>
  <si>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</si>
  <si>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</si>
  <si>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</si>
  <si>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</si>
  <si>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</si>
  <si>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</si>
  <si>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</si>
  <si>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</si>
  <si>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</si>
  <si>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</si>
  <si>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</si>
  <si>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</si>
  <si>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</si>
  <si>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</si>
  <si>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</si>
  <si>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</si>
  <si>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</si>
  <si>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</si>
  <si>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</si>
  <si>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</si>
  <si>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</si>
  <si>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</si>
  <si>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</si>
  <si>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</si>
  <si>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</si>
  <si>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</si>
  <si>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</si>
  <si>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</si>
  <si>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</si>
  <si>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</si>
  <si>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</si>
  <si>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</si>
  <si>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</si>
  <si>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</si>
  <si>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</si>
  <si>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</si>
  <si>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</si>
  <si>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</si>
  <si>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</si>
  <si>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</si>
  <si>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</si>
  <si>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</si>
  <si>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</si>
  <si>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</si>
  <si>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</si>
  <si>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</si>
  <si>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</si>
  <si>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</si>
  <si>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</si>
  <si>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</si>
  <si>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</si>
  <si>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</si>
  <si>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</si>
  <si>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</si>
  <si>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</si>
  <si>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</si>
  <si>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</si>
  <si>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</si>
  <si>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</si>
  <si>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</si>
  <si>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</si>
  <si>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</si>
  <si>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</si>
  <si>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</si>
  <si>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</si>
  <si>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</si>
  <si>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</si>
  <si>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</si>
  <si>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</si>
  <si>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</si>
  <si>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</si>
  <si>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</si>
  <si>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</si>
  <si>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</si>
  <si>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</si>
  <si>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</si>
  <si>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</si>
  <si>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</si>
  <si>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</si>
  <si>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</si>
  <si>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</si>
  <si>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</si>
  <si>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</si>
  <si>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</si>
  <si>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</si>
  <si>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</si>
  <si>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</si>
  <si>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</si>
  <si>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</si>
  <si>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</si>
  <si>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</si>
  <si>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</si>
  <si>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</si>
  <si>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</si>
  <si>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</si>
  <si>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</si>
  <si>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</si>
  <si>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</si>
  <si>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</si>
  <si>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</si>
  <si>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</si>
  <si>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</si>
  <si>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</si>
  <si>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</si>
  <si>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</si>
  <si>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</si>
  <si>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</si>
  <si>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</si>
  <si>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</si>
  <si>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</si>
  <si>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</si>
  <si>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</si>
  <si>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</si>
  <si>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</si>
  <si>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</si>
  <si>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</si>
  <si>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</si>
  <si>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</si>
  <si>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</si>
  <si>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</si>
  <si>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</si>
  <si>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</si>
  <si>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</si>
  <si>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</si>
  <si>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</si>
  <si>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</si>
  <si>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</si>
  <si>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</si>
  <si>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</si>
  <si>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</si>
  <si>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</si>
  <si>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</si>
  <si>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</si>
  <si>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</si>
  <si>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</si>
  <si>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</si>
  <si>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</si>
  <si>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</si>
  <si>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</si>
  <si>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</si>
  <si>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</si>
  <si>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</si>
  <si>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</si>
  <si>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</si>
  <si>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</si>
  <si>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</si>
  <si>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</si>
  <si>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</si>
  <si>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</si>
  <si>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</si>
  <si>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</si>
  <si>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</si>
  <si>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</si>
  <si>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</si>
  <si>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</si>
  <si>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</si>
  <si>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</si>
  <si>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</si>
  <si>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</si>
  <si>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</si>
  <si>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</si>
  <si>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</si>
  <si>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</si>
  <si>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</si>
  <si>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</si>
  <si>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</si>
  <si>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</si>
  <si>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</si>
  <si>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</si>
  <si>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</si>
  <si>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</si>
  <si>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</si>
  <si>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</si>
  <si>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</si>
  <si>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</si>
  <si>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</si>
  <si>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</si>
  <si>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</si>
  <si>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</si>
  <si>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</si>
  <si>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</si>
  <si>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</si>
  <si>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</si>
  <si>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</si>
  <si>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</si>
  <si>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</si>
  <si>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</si>
  <si>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</si>
  <si>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</si>
  <si>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</si>
  <si>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</si>
  <si>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</si>
  <si>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</si>
  <si>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</si>
  <si>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</si>
  <si>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</si>
  <si>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</si>
  <si>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</si>
  <si>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</si>
  <si>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</si>
  <si>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</si>
  <si>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</si>
  <si>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</si>
  <si>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</si>
  <si>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</si>
  <si>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</si>
  <si>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</si>
  <si>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</si>
  <si>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</si>
  <si>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</si>
  <si>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</si>
  <si>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</si>
  <si>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</si>
  <si>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</si>
  <si>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</si>
  <si>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</si>
  <si>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</si>
  <si>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</si>
  <si>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</si>
  <si>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</si>
  <si>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</si>
  <si>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</si>
  <si>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</si>
  <si>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</si>
  <si>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</si>
  <si>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</si>
  <si>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</si>
  <si>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</si>
  <si>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</si>
  <si>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</si>
  <si>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</si>
  <si>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</si>
  <si>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</si>
  <si>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</si>
  <si>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</si>
  <si>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</si>
  <si>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</si>
  <si>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</si>
  <si>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</si>
  <si>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</si>
  <si>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</si>
  <si>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</si>
  <si>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</si>
  <si>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</si>
  <si>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</si>
  <si>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</si>
  <si>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</si>
  <si>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</si>
  <si>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</si>
  <si>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</si>
  <si>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</si>
  <si>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</si>
  <si>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</si>
  <si>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</si>
  <si>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</si>
  <si>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</si>
  <si>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</si>
  <si>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</si>
  <si>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</si>
  <si>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</si>
  <si>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</si>
  <si>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</si>
  <si>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</si>
  <si>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</si>
  <si>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</si>
  <si>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</si>
  <si>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</si>
  <si>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</si>
  <si>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</si>
  <si>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</si>
  <si>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</si>
  <si>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</si>
  <si>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</si>
  <si>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</si>
  <si>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</si>
  <si>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</si>
  <si>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</si>
  <si>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</si>
  <si>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</si>
  <si>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</si>
  <si>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</si>
  <si>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</si>
  <si>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</si>
  <si>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</si>
  <si>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</si>
  <si>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</si>
  <si>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</si>
  <si>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</si>
  <si>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</si>
  <si>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</si>
  <si>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</si>
  <si>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</si>
  <si>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</si>
  <si>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</si>
  <si>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</si>
  <si>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</si>
  <si>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</si>
  <si>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</si>
  <si>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</si>
  <si>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</si>
  <si>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</si>
  <si>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</si>
  <si>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</si>
  <si>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</si>
  <si>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</si>
  <si>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</si>
  <si>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</si>
  <si>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</si>
  <si>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</si>
  <si>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</si>
  <si>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</si>
  <si>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</si>
  <si>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</si>
  <si>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</si>
  <si>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</si>
  <si>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</si>
  <si>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</si>
  <si>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</si>
  <si>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</si>
  <si>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</si>
  <si>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</si>
  <si>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</si>
  <si>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</si>
  <si>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</si>
  <si>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</si>
  <si>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</si>
  <si>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</si>
  <si>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</si>
  <si>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</si>
  <si>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</si>
  <si>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</si>
  <si>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</si>
  <si>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</si>
  <si>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</si>
  <si>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</si>
  <si>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</si>
  <si>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</si>
  <si>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</si>
  <si>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</si>
  <si>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</si>
  <si>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</si>
  <si>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</si>
  <si>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</si>
  <si>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</si>
  <si>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</si>
  <si>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</si>
  <si>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</si>
  <si>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</si>
  <si>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</si>
  <si>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</si>
  <si>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</si>
  <si>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</si>
  <si>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</si>
  <si>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</si>
  <si>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</si>
  <si>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</si>
  <si>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</si>
  <si>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</si>
  <si>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</si>
  <si>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</si>
  <si>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</si>
  <si>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</si>
  <si>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</si>
  <si>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</si>
  <si>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</si>
  <si>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</si>
  <si>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</si>
  <si>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</si>
  <si>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</si>
  <si>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</si>
  <si>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</si>
  <si>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</si>
  <si>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</si>
  <si>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</si>
  <si>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</si>
  <si>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</si>
  <si>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</si>
  <si>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</si>
  <si>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</si>
  <si>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</si>
  <si>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</si>
  <si>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</si>
  <si>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</si>
  <si>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</si>
  <si>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</si>
  <si>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</si>
  <si>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</si>
  <si>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</si>
  <si>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</si>
  <si>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</si>
  <si>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</si>
  <si>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</si>
  <si>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</si>
  <si>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</si>
  <si>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</si>
  <si>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</si>
  <si>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</si>
  <si>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</si>
  <si>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</si>
  <si>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</si>
  <si>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</si>
  <si>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</si>
  <si>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</si>
  <si>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</si>
  <si>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</si>
  <si>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</si>
  <si>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</si>
  <si>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</si>
  <si>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</si>
  <si>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</si>
  <si>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</si>
  <si>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</si>
  <si>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</si>
  <si>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</si>
  <si>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</si>
  <si>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</si>
  <si>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</si>
  <si>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</si>
  <si>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</si>
  <si>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</si>
  <si>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</si>
  <si>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</si>
  <si>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</si>
  <si>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</si>
  <si>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</si>
  <si>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</si>
  <si>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</si>
  <si>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</si>
  <si>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</si>
  <si>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</si>
  <si>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</si>
  <si>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</si>
  <si>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</si>
  <si>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</si>
  <si>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</si>
  <si>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</si>
  <si>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</si>
  <si>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</si>
  <si>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</si>
  <si>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</si>
  <si>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</si>
  <si>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</si>
  <si>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</si>
  <si>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</si>
  <si>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</si>
  <si>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</si>
  <si>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</si>
  <si>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</si>
  <si>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</si>
  <si>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</si>
  <si>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</si>
  <si>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</si>
  <si>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</si>
  <si>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</si>
  <si>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</si>
  <si>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</si>
  <si>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</si>
  <si>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</si>
  <si>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</si>
  <si>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</si>
  <si>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</si>
  <si>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</si>
  <si>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</si>
  <si>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</si>
  <si>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</si>
  <si>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</si>
  <si>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</si>
  <si>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</si>
  <si>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</si>
  <si>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</si>
  <si>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</si>
  <si>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</si>
  <si>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</si>
  <si>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</si>
  <si>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</si>
  <si>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</si>
  <si>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</si>
  <si>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</si>
  <si>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</si>
  <si>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</si>
  <si>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</si>
  <si>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</si>
  <si>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</si>
  <si>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</si>
  <si>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</si>
  <si>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</si>
  <si>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</si>
  <si>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</si>
  <si>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</si>
  <si>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</si>
  <si>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</si>
  <si>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</si>
  <si>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</si>
  <si>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</si>
  <si>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</si>
  <si>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</si>
  <si>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</si>
  <si>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</si>
  <si>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</si>
  <si>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</si>
  <si>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</si>
  <si>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</si>
  <si>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</si>
  <si>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</si>
  <si>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</si>
  <si>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</si>
  <si>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</si>
  <si>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</si>
  <si>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</si>
  <si>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</si>
  <si>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</si>
  <si>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</si>
  <si>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</si>
  <si>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</si>
  <si>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</si>
  <si>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</si>
  <si>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</si>
  <si>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</si>
  <si>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</si>
  <si>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</si>
  <si>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</si>
  <si>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</si>
  <si>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</si>
  <si>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</si>
  <si>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</si>
  <si>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</si>
  <si>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</si>
  <si>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</si>
  <si>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</si>
  <si>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</si>
  <si>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</si>
  <si>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</si>
  <si>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</si>
  <si>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</si>
  <si>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</si>
  <si>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</si>
  <si>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</si>
  <si>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</si>
  <si>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</si>
  <si>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</si>
  <si>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</si>
  <si>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</si>
  <si>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</si>
  <si>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</si>
  <si>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</si>
  <si>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</si>
  <si>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</si>
  <si>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</si>
  <si>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</si>
  <si>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</si>
  <si>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</si>
  <si>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</si>
  <si>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</si>
  <si>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</si>
  <si>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</si>
  <si>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</si>
  <si>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</si>
  <si>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</si>
  <si>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</si>
  <si>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</si>
  <si>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</si>
  <si>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</si>
  <si>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</si>
  <si>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</si>
  <si>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</si>
  <si>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</si>
  <si>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</si>
  <si>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</si>
  <si>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</si>
  <si>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</si>
  <si>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</si>
  <si>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</si>
  <si>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</si>
  <si>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</si>
  <si>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</si>
  <si>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</si>
  <si>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</si>
  <si>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</si>
  <si>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</si>
  <si>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</si>
  <si>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</si>
  <si>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</si>
  <si>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</si>
  <si>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</si>
  <si>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</si>
  <si>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</si>
  <si>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</si>
  <si>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</si>
  <si>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</si>
  <si>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</si>
  <si>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</si>
  <si>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</si>
  <si>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</si>
  <si>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</si>
  <si>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</si>
  <si>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</si>
  <si>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</si>
  <si>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</si>
  <si>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</si>
  <si>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</si>
  <si>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</si>
  <si>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</si>
  <si>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</si>
  <si>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</si>
  <si>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</si>
  <si>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</si>
  <si>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</si>
  <si>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</si>
  <si>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</si>
  <si>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</si>
  <si>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</si>
  <si>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</si>
  <si>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</si>
  <si>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</si>
  <si>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</si>
  <si>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</si>
  <si>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</si>
  <si>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</si>
  <si>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</si>
  <si>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</si>
  <si>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</si>
  <si>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</si>
  <si>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</si>
  <si>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</si>
  <si>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</si>
  <si>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</si>
  <si>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</si>
  <si>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</si>
  <si>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</si>
  <si>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</si>
  <si>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</si>
  <si>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</si>
  <si>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</si>
  <si>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</si>
  <si>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</si>
  <si>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</si>
  <si>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</si>
  <si>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</si>
  <si>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</si>
  <si>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</si>
  <si>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</si>
  <si>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</si>
  <si>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</si>
  <si>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</si>
  <si>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</si>
  <si>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</si>
  <si>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</si>
  <si>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</si>
  <si>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</si>
  <si>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</si>
  <si>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</si>
  <si>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</si>
  <si>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</si>
  <si>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</si>
  <si>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</si>
  <si>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</si>
  <si>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</si>
  <si>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</si>
  <si>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</si>
  <si>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</si>
  <si>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</si>
  <si>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</si>
  <si>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</si>
  <si>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</si>
  <si>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</si>
  <si>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</si>
  <si>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</si>
  <si>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</si>
  <si>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</si>
  <si>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</si>
  <si>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</si>
  <si>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</si>
  <si>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</si>
  <si>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</si>
  <si>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</si>
  <si>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</si>
  <si>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</si>
  <si>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</si>
  <si>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</si>
  <si>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</si>
  <si>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</si>
  <si>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</si>
  <si>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</si>
  <si>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</si>
  <si>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</si>
  <si>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</si>
  <si>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</si>
  <si>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</si>
  <si>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</si>
  <si>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</si>
  <si>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</si>
  <si>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</si>
  <si>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</si>
  <si>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</si>
  <si>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</si>
  <si>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</si>
  <si>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</si>
  <si>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</si>
  <si>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</si>
  <si>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</si>
  <si>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</si>
  <si>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</si>
  <si>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</si>
  <si>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</si>
  <si>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</si>
  <si>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</si>
  <si>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</si>
  <si>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</si>
  <si>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</si>
  <si>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</si>
  <si>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</si>
  <si>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</si>
  <si>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</si>
  <si>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</si>
  <si>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</si>
  <si>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</si>
  <si>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</si>
  <si>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</si>
  <si>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</si>
  <si>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</si>
  <si>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</si>
  <si>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</si>
  <si>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</si>
  <si>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</si>
  <si>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</si>
  <si>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</si>
  <si>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</si>
  <si>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</si>
  <si>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</si>
  <si>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</si>
  <si>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</si>
  <si>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</si>
  <si>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</si>
  <si>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</si>
  <si>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</si>
  <si>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</si>
  <si>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</si>
  <si>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</si>
  <si>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</si>
  <si>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</si>
  <si>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</si>
  <si>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</si>
  <si>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</si>
  <si>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</si>
  <si>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</si>
  <si>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</si>
  <si>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</si>
  <si>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</si>
  <si>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</si>
  <si>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</si>
  <si>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</si>
  <si>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</si>
  <si>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</si>
  <si>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</si>
  <si>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</si>
  <si>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</si>
  <si>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</si>
  <si>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</si>
  <si>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</si>
  <si>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</si>
  <si>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</si>
  <si>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</si>
  <si>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</si>
  <si>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</si>
  <si>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</si>
  <si>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</si>
  <si>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</si>
  <si>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</si>
  <si>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</si>
  <si>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</si>
  <si>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</si>
  <si>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</si>
  <si>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</si>
  <si>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</si>
  <si>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</si>
  <si>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</si>
  <si>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</si>
  <si>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</si>
  <si>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</si>
  <si>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</si>
  <si>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</si>
  <si>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</si>
  <si>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</si>
  <si>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</si>
  <si>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</si>
  <si>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</si>
  <si>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</si>
  <si>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</si>
  <si>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</si>
  <si>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</si>
  <si>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</si>
  <si>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</si>
  <si>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</si>
  <si>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</si>
  <si>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</si>
  <si>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</si>
  <si>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</si>
  <si>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</si>
  <si>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</si>
  <si>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</si>
  <si>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</si>
  <si>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</si>
  <si>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</si>
  <si>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</si>
  <si>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</si>
  <si>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</si>
  <si>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</si>
  <si>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</si>
  <si>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</si>
  <si>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</si>
  <si>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</si>
  <si>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</si>
  <si>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</si>
  <si>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</si>
  <si>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</si>
  <si>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</si>
  <si>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</si>
  <si>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</si>
  <si>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</si>
  <si>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</si>
  <si>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</si>
  <si>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</si>
  <si>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</si>
  <si>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</si>
  <si>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</si>
  <si>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</si>
  <si>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</si>
  <si>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</si>
  <si>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</si>
  <si>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</si>
  <si>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</si>
  <si>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</si>
  <si>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</si>
  <si>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</si>
  <si>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</si>
  <si>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</si>
  <si>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</si>
  <si>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</si>
  <si>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</si>
  <si>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</si>
  <si>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</si>
  <si>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</si>
  <si>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</si>
  <si>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</si>
  <si>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</si>
  <si>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</si>
  <si>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</si>
  <si>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</si>
  <si>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</si>
  <si>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</si>
  <si>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</si>
  <si>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</si>
  <si>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</si>
  <si>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</si>
  <si>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</si>
  <si>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</si>
  <si>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</si>
  <si>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</si>
  <si>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</si>
  <si>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</si>
  <si>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</si>
  <si>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</si>
  <si>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</si>
  <si>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</si>
  <si>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</si>
  <si>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</si>
  <si>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</si>
  <si>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</si>
  <si>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</si>
  <si>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</si>
  <si>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</si>
  <si>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</si>
  <si>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</si>
  <si>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</si>
  <si>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</si>
  <si>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</si>
  <si>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</si>
  <si>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</si>
  <si>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</si>
  <si>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</si>
  <si>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</si>
  <si>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</si>
  <si>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</si>
  <si>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</si>
  <si>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</si>
  <si>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</si>
  <si>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</si>
  <si>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</si>
  <si>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</si>
  <si>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</si>
  <si>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</si>
  <si>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</si>
  <si>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</si>
  <si>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</si>
  <si>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</si>
  <si>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</si>
  <si>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</si>
  <si>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</si>
  <si>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</si>
  <si>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</si>
  <si>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</si>
  <si>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</si>
  <si>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</si>
  <si>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</si>
  <si>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</si>
  <si>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</si>
  <si>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</si>
  <si>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</si>
  <si>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</si>
  <si>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</si>
  <si>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</si>
  <si>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</si>
  <si>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</si>
  <si>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</si>
  <si>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</si>
  <si>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</si>
  <si>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</si>
  <si>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</si>
  <si>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</si>
  <si>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</si>
  <si>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</si>
  <si>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</si>
  <si>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</si>
  <si>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</si>
  <si>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</si>
  <si>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</si>
  <si>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</si>
  <si>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</si>
  <si>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</si>
  <si>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</si>
  <si>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</si>
  <si>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</si>
  <si>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</si>
  <si>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</si>
  <si>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</si>
  <si>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</si>
  <si>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</si>
  <si>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</si>
  <si>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</si>
  <si>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</si>
  <si>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</si>
  <si>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</si>
  <si>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</si>
  <si>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</si>
  <si>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</si>
  <si>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</si>
  <si>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</si>
  <si>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</si>
  <si>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</si>
  <si>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</si>
  <si>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</si>
  <si>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</si>
  <si>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</si>
  <si>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</si>
  <si>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</si>
  <si>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</si>
  <si>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</si>
  <si>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</si>
  <si>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</si>
  <si>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</si>
  <si>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</si>
  <si>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</si>
  <si>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</si>
  <si>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</si>
  <si>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</si>
  <si>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</si>
  <si>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</si>
  <si>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</si>
  <si>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</si>
  <si>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</si>
  <si>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</si>
  <si>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</si>
  <si>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</si>
  <si>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</si>
  <si>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</si>
  <si>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</si>
  <si>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</si>
  <si>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</si>
  <si>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</si>
  <si>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</si>
  <si>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</si>
  <si>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</si>
  <si>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</si>
  <si>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</si>
  <si>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</si>
  <si>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</si>
  <si>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</si>
  <si>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</si>
  <si>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</si>
  <si>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</si>
  <si>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</si>
  <si>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</si>
  <si>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</si>
  <si>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</si>
  <si>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</si>
  <si>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</si>
  <si>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</si>
  <si>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</si>
  <si>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</si>
  <si>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</si>
  <si>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</si>
  <si>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</si>
  <si>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</si>
  <si>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</si>
  <si>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</si>
  <si>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</si>
  <si>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</si>
  <si>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</si>
  <si>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</si>
  <si>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</si>
  <si>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</si>
  <si>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</si>
  <si>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</si>
  <si>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</si>
  <si>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</si>
  <si>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</si>
  <si>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</si>
  <si>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</si>
  <si>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</si>
  <si>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</si>
  <si>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</si>
  <si>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</si>
  <si>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</si>
  <si>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</si>
  <si>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</si>
  <si>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</si>
  <si>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</si>
  <si>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</si>
  <si>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</si>
  <si>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</si>
  <si>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</si>
  <si>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</si>
  <si>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</si>
  <si>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</si>
  <si>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</si>
  <si>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</si>
  <si>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</si>
  <si>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</si>
  <si>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</si>
  <si>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</si>
  <si>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</si>
  <si>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</si>
  <si>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</si>
  <si>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</si>
  <si>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</si>
  <si>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</si>
  <si>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</si>
  <si>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</si>
  <si>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</si>
  <si>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</si>
  <si>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</si>
  <si>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</si>
  <si>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</si>
  <si>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</si>
  <si>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</si>
  <si>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</si>
  <si>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</si>
  <si>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</si>
  <si>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</si>
  <si>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</si>
  <si>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</si>
  <si>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</si>
  <si>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</si>
  <si>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</si>
  <si>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</si>
  <si>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</si>
  <si>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</si>
  <si>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</si>
  <si>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</si>
  <si>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</si>
  <si>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</si>
  <si>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</si>
  <si>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</si>
  <si>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</si>
  <si>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</si>
  <si>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</si>
  <si>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</si>
  <si>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</si>
  <si>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</si>
  <si>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</si>
  <si>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</si>
  <si>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</si>
  <si>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</si>
  <si>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</si>
  <si>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</si>
  <si>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</si>
  <si>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</si>
  <si>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</si>
  <si>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</si>
  <si>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</si>
  <si>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</si>
  <si>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</si>
  <si>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</si>
  <si>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</si>
  <si>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</si>
  <si>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</si>
  <si>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</si>
  <si>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</si>
  <si>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</si>
  <si>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</si>
  <si>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</si>
  <si>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</si>
  <si>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</si>
  <si>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</si>
  <si>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</si>
  <si>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</si>
  <si>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</si>
  <si>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</si>
  <si>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</si>
  <si>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</si>
  <si>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</si>
  <si>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</si>
  <si>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</si>
  <si>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</si>
  <si>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</si>
  <si>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</si>
  <si>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</si>
  <si>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</si>
  <si>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</si>
  <si>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</si>
  <si>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</si>
  <si>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</si>
  <si>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</si>
  <si>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</si>
  <si>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</si>
  <si>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</si>
  <si>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</si>
  <si>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</si>
  <si>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</si>
  <si>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</si>
  <si>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</si>
  <si>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</si>
  <si>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</si>
  <si>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</si>
  <si>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</si>
  <si>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</si>
  <si>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</si>
  <si>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</si>
  <si>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</si>
  <si>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</si>
  <si>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</si>
  <si>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</si>
  <si>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</si>
  <si>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</si>
  <si>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</si>
  <si>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</si>
  <si>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</si>
  <si>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</si>
  <si>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</si>
  <si>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</si>
  <si>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</si>
  <si>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</si>
  <si>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</si>
  <si>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</si>
  <si>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</si>
  <si>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</si>
  <si>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</si>
  <si>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</si>
  <si>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</si>
  <si>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</si>
  <si>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</si>
  <si>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</si>
  <si>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</si>
  <si>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</si>
  <si>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</si>
  <si>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</si>
  <si>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</si>
  <si>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</si>
  <si>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</si>
  <si>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</si>
  <si>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</si>
  <si>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</si>
  <si>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</si>
  <si>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</si>
  <si>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</si>
  <si>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</si>
  <si>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</si>
  <si>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</si>
  <si>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</si>
  <si>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</si>
  <si>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</si>
  <si>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</si>
  <si>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</si>
  <si>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</si>
  <si>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</si>
  <si>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</si>
  <si>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</si>
  <si>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</si>
  <si>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</si>
  <si>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</si>
  <si>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</si>
  <si>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</si>
  <si>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</si>
  <si>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</si>
  <si>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</si>
  <si>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</si>
  <si>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</si>
  <si>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</si>
  <si>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</si>
  <si>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</si>
  <si>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</si>
  <si>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</si>
  <si>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</si>
  <si>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</si>
  <si>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</si>
  <si>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</si>
  <si>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</si>
  <si>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</si>
  <si>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</si>
  <si>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</si>
  <si>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</si>
  <si>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</si>
  <si>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</si>
  <si>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</si>
  <si>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</si>
  <si>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</si>
  <si>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</si>
  <si>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</si>
  <si>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</si>
  <si>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</si>
  <si>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</si>
  <si>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</si>
  <si>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</si>
  <si>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</si>
  <si>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</si>
  <si>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</si>
  <si>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</si>
  <si>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</si>
  <si>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</si>
  <si>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</si>
  <si>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</si>
  <si>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</si>
  <si>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</si>
  <si>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</si>
  <si>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</si>
  <si>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</si>
  <si>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</si>
  <si>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</si>
  <si>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</si>
  <si>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</si>
  <si>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</si>
  <si>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</si>
  <si>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</si>
  <si>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</si>
  <si>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</si>
  <si>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</si>
  <si>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</si>
  <si>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</si>
  <si>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</si>
  <si>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</si>
  <si>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</si>
  <si>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</si>
  <si>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</si>
  <si>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</si>
  <si>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</si>
  <si>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</si>
  <si>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</si>
  <si>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</si>
  <si>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</si>
  <si>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</si>
  <si>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</si>
  <si>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</si>
  <si>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</si>
  <si>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</si>
  <si>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</si>
  <si>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</si>
  <si>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</si>
  <si>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</si>
  <si>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</si>
  <si>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</si>
  <si>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</si>
  <si>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</si>
  <si>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</si>
  <si>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</si>
  <si>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</si>
  <si>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</si>
  <si>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</si>
  <si>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</si>
  <si>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</si>
  <si>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</si>
  <si>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</si>
  <si>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</si>
  <si>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</si>
  <si>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</si>
  <si>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</si>
  <si>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</si>
  <si>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</si>
  <si>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</si>
  <si>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</si>
  <si>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</si>
  <si>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</si>
  <si>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</si>
  <si>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</si>
  <si>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</si>
  <si>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</si>
  <si>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</si>
  <si>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</si>
  <si>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</si>
  <si>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</si>
  <si>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</si>
  <si>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</si>
  <si>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</si>
  <si>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</si>
  <si>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</si>
  <si>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</si>
  <si>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</si>
  <si>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</si>
  <si>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</si>
  <si>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</si>
  <si>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</si>
  <si>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</si>
  <si>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</si>
  <si>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</si>
  <si>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</si>
  <si>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</si>
  <si>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</si>
  <si>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</si>
  <si>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</si>
  <si>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</si>
  <si>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</si>
  <si>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</si>
  <si>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</si>
  <si>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</si>
  <si>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</si>
  <si>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</si>
  <si>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</si>
  <si>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</si>
  <si>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</si>
  <si>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</si>
  <si>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</si>
  <si>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</si>
  <si>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</si>
  <si>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</si>
  <si>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</si>
  <si>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</si>
  <si>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</si>
  <si>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</si>
  <si>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</si>
  <si>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</si>
  <si>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</si>
  <si>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</si>
  <si>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</si>
  <si>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</si>
  <si>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</si>
  <si>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</si>
  <si>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</si>
  <si>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</si>
  <si>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</si>
  <si>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</si>
  <si>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</si>
  <si>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</si>
  <si>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</si>
  <si>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</si>
  <si>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</si>
  <si>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</si>
  <si>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</si>
  <si>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</si>
  <si>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</si>
  <si>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</si>
  <si>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</si>
  <si>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</si>
  <si>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</si>
  <si>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</si>
  <si>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</si>
  <si>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</si>
  <si>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</si>
  <si>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</si>
  <si>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</si>
  <si>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</si>
  <si>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</si>
  <si>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</si>
  <si>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</si>
  <si>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</si>
  <si>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</si>
  <si>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</si>
  <si>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</si>
  <si>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</si>
  <si>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</si>
  <si>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</si>
  <si>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</si>
  <si>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</si>
  <si>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</si>
  <si>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</si>
  <si>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</si>
  <si>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</si>
  <si>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</si>
  <si>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</si>
  <si>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</si>
  <si>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</si>
  <si>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</si>
  <si>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</si>
  <si>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</si>
  <si>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</si>
  <si>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</si>
  <si>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</si>
  <si>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</si>
  <si>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</si>
  <si>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</si>
  <si>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</si>
  <si>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</si>
  <si>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</si>
  <si>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</si>
  <si>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</si>
  <si>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</si>
  <si>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</si>
  <si>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</si>
  <si>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</si>
  <si>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</si>
  <si>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</si>
  <si>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</si>
  <si>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</si>
  <si>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</si>
  <si>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</si>
  <si>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</si>
  <si>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</si>
  <si>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</si>
  <si>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</si>
  <si>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</si>
  <si>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</si>
  <si>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</si>
  <si>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</si>
  <si>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</si>
  <si>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</si>
  <si>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</si>
  <si>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</si>
  <si>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</si>
  <si>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</si>
  <si>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</si>
  <si>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</si>
  <si>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</si>
  <si>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</si>
  <si>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</si>
  <si>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</si>
  <si>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</si>
  <si>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</si>
  <si>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</si>
  <si>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</si>
  <si>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</si>
  <si>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</si>
  <si>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</si>
  <si>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</si>
  <si>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</si>
  <si>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</si>
  <si>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</si>
  <si>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</si>
  <si>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</si>
  <si>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</si>
  <si>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</si>
  <si>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</si>
  <si>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</si>
  <si>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</si>
  <si>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</si>
  <si>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</si>
  <si>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</si>
  <si>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</si>
  <si>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</si>
  <si>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</si>
  <si>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</si>
  <si>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</si>
  <si>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</si>
  <si>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</si>
  <si>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</si>
  <si>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</si>
  <si>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</si>
  <si>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</si>
  <si>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</si>
  <si>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</si>
  <si>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</si>
  <si>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</si>
  <si>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</si>
  <si>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</si>
  <si>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</si>
  <si>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</si>
  <si>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</si>
  <si>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</si>
  <si>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</si>
  <si>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</si>
  <si>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</si>
  <si>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</si>
  <si>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</si>
  <si>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</si>
  <si>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</si>
  <si>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</si>
  <si>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</si>
  <si>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</si>
  <si>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</si>
  <si>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</si>
  <si>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</si>
  <si>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</si>
  <si>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</si>
  <si>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</si>
  <si>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</si>
  <si>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</si>
  <si>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</si>
  <si>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</si>
  <si>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</si>
  <si>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</si>
  <si>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</si>
  <si>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</si>
  <si>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</si>
  <si>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</si>
  <si>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</si>
  <si>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</si>
  <si>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</si>
  <si>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</si>
  <si>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</si>
  <si>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</si>
  <si>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</si>
  <si>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</si>
  <si>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</si>
  <si>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</si>
  <si>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</si>
  <si>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</si>
  <si>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</si>
  <si>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</si>
  <si>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</si>
  <si>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</si>
  <si>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</si>
  <si>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</si>
  <si>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</si>
  <si>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</si>
  <si>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</si>
  <si>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</si>
  <si>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</si>
  <si>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</si>
  <si>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</si>
  <si>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</si>
  <si>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</si>
  <si>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</si>
  <si>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</si>
  <si>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</si>
  <si>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</si>
  <si>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</si>
  <si>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</si>
  <si>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</si>
  <si>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</si>
  <si>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</si>
  <si>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</si>
  <si>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</si>
  <si>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</si>
  <si>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</si>
  <si>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</si>
  <si>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</si>
  <si>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</si>
  <si>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</si>
  <si>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</si>
  <si>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</si>
  <si>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</si>
  <si>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</si>
  <si>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</si>
  <si>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</si>
  <si>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</si>
  <si>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</si>
  <si>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</si>
  <si>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</si>
  <si>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</si>
  <si>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</si>
  <si>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</si>
  <si>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</si>
  <si>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</si>
  <si>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</si>
  <si>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</si>
  <si>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</si>
  <si>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</si>
  <si>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</si>
  <si>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</si>
  <si>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</si>
  <si>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</si>
  <si>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</si>
  <si>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</si>
  <si>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</si>
  <si>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</si>
  <si>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</si>
  <si>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</si>
  <si>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</si>
  <si>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</si>
  <si>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</si>
  <si>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</si>
  <si>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</si>
  <si>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</si>
  <si>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</si>
  <si>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</si>
  <si>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</si>
  <si>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</si>
  <si>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</si>
  <si>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</si>
  <si>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</si>
  <si>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</si>
  <si>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</si>
  <si>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</si>
  <si>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</si>
  <si>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</si>
  <si>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</si>
  <si>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</si>
  <si>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</si>
  <si>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</si>
  <si>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</si>
  <si>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</si>
  <si>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</si>
  <si>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</si>
  <si>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</si>
  <si>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</si>
  <si>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</si>
  <si>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</si>
  <si>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</si>
  <si>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</si>
  <si>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</si>
  <si>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</si>
  <si>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</si>
  <si>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</si>
  <si>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</si>
  <si>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</si>
  <si>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</si>
  <si>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</si>
  <si>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</si>
  <si>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</si>
  <si>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</si>
  <si>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</si>
  <si>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</si>
  <si>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</si>
  <si>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</si>
  <si>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</si>
  <si>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</si>
  <si>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</si>
  <si>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</si>
  <si>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</si>
  <si>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</si>
  <si>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</si>
  <si>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</si>
  <si>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</si>
  <si>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</si>
  <si>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</si>
  <si>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</si>
  <si>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</si>
  <si>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</si>
  <si>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</si>
  <si>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</si>
  <si>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</si>
  <si>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</si>
  <si>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</si>
  <si>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</si>
  <si>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</si>
  <si>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</si>
  <si>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</si>
  <si>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</si>
  <si>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</si>
  <si>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</si>
  <si>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</si>
  <si>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</si>
  <si>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</si>
  <si>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</si>
  <si>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</si>
  <si>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</si>
  <si>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</si>
  <si>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</si>
  <si>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</si>
  <si>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</si>
  <si>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</si>
  <si>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</si>
  <si>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</si>
  <si>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</si>
  <si>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</si>
  <si>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</si>
  <si>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</si>
  <si>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</si>
  <si>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</si>
  <si>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</si>
  <si>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</si>
  <si>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</si>
  <si>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</si>
  <si>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</si>
  <si>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</si>
  <si>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</si>
  <si>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</si>
  <si>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</si>
  <si>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</si>
  <si>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</si>
  <si>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</si>
  <si>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</si>
  <si>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</si>
  <si>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</si>
  <si>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</si>
  <si>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</si>
  <si>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</si>
  <si>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</si>
  <si>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</si>
  <si>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</si>
  <si>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</si>
  <si>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</si>
  <si>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</si>
  <si>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</si>
  <si>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</si>
  <si>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</si>
  <si>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</si>
  <si>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</si>
  <si>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</si>
  <si>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</si>
  <si>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</si>
  <si>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</si>
  <si>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</si>
  <si>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</si>
  <si>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</si>
  <si>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</si>
  <si>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</si>
  <si>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</si>
  <si>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</si>
  <si>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</si>
  <si>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</si>
  <si>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</si>
  <si>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</si>
  <si>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</si>
  <si>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</si>
  <si>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</si>
  <si>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</si>
  <si>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</si>
  <si>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</si>
  <si>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</si>
  <si>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</si>
  <si>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</si>
  <si>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</si>
  <si>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</si>
  <si>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</si>
  <si>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</si>
  <si>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</si>
  <si>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</si>
  <si>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</si>
  <si>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</si>
  <si>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</si>
  <si>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</si>
  <si>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</si>
  <si>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</si>
  <si>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</si>
  <si>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</si>
  <si>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</si>
  <si>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</si>
  <si>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</si>
  <si>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</si>
  <si>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</si>
  <si>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</si>
  <si>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</si>
  <si>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</si>
  <si>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</si>
  <si>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</si>
  <si>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</si>
  <si>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</si>
  <si>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</si>
  <si>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</si>
  <si>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</si>
  <si>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</si>
  <si>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</si>
  <si>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</si>
  <si>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</si>
  <si>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</si>
  <si>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</si>
  <si>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</si>
  <si>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</si>
  <si>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</si>
  <si>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</si>
  <si>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</si>
  <si>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</si>
  <si>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</si>
  <si>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</si>
  <si>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</si>
  <si>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</si>
  <si>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</si>
  <si>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</si>
  <si>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</si>
  <si>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</si>
  <si>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</si>
  <si>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</si>
  <si>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</si>
  <si>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</si>
  <si>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</si>
  <si>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</si>
  <si>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</si>
  <si>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</si>
  <si>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</si>
  <si>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</si>
  <si>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</si>
  <si>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</si>
  <si>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</si>
  <si>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</si>
  <si>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</si>
  <si>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</si>
  <si>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</si>
  <si>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</si>
  <si>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</si>
  <si>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</si>
  <si>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</si>
  <si>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</si>
  <si>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</si>
  <si>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</si>
  <si>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</si>
  <si>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</si>
  <si>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</si>
  <si>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</si>
  <si>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</si>
  <si>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</si>
  <si>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</si>
  <si>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</si>
  <si>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</si>
  <si>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</si>
  <si>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</si>
  <si>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</si>
  <si>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</si>
  <si>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</si>
  <si>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</si>
  <si>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</si>
  <si>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</si>
  <si>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</si>
  <si>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</si>
  <si>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</si>
  <si>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</si>
  <si>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</si>
  <si>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</si>
  <si>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</si>
  <si>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</si>
  <si>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</si>
  <si>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</si>
  <si>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</si>
  <si>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</si>
  <si>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</si>
  <si>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</si>
  <si>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</si>
  <si>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</si>
  <si>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</si>
  <si>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</si>
  <si>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</si>
  <si>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</si>
  <si>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</si>
  <si>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</si>
  <si>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</si>
  <si>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</si>
  <si>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</si>
  <si>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</si>
  <si>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</si>
  <si>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</si>
  <si>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</si>
  <si>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</si>
  <si>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</si>
  <si>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</si>
  <si>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</si>
  <si>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</si>
  <si>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</si>
  <si>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</si>
  <si>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</si>
  <si>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</si>
  <si>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</si>
  <si>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</si>
  <si>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</si>
  <si>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</si>
  <si>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</si>
  <si>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</si>
  <si>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</si>
  <si>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</si>
  <si>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</si>
  <si>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</si>
  <si>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</si>
  <si>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</si>
  <si>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</si>
  <si>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</si>
  <si>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</si>
  <si>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</si>
  <si>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</si>
  <si>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</si>
  <si>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</si>
  <si>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</si>
  <si>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</si>
  <si>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</si>
  <si>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</si>
  <si>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</si>
  <si>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</si>
  <si>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</si>
  <si>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</si>
  <si>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</si>
  <si>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</si>
  <si>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</si>
  <si>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</si>
  <si>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</si>
  <si>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</si>
  <si>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</si>
  <si>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</si>
  <si>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</si>
  <si>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</si>
  <si>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</si>
  <si>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</si>
  <si>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</si>
  <si>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</si>
  <si>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</si>
  <si>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</si>
  <si>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</si>
  <si>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</si>
  <si>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</si>
  <si>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</si>
  <si>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</si>
  <si>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</si>
  <si>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</si>
  <si>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</si>
  <si>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</si>
  <si>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</si>
  <si>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</si>
  <si>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</si>
  <si>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</si>
  <si>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</si>
  <si>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</si>
  <si>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</si>
  <si>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</si>
  <si>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</si>
  <si>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</si>
  <si>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</si>
  <si>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</si>
  <si>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</si>
  <si>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</si>
  <si>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</si>
  <si>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</si>
  <si>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</si>
  <si>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</si>
  <si>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</si>
  <si>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</si>
  <si>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</si>
  <si>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</si>
  <si>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</si>
  <si>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</si>
  <si>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</si>
  <si>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</si>
  <si>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</si>
  <si>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</si>
  <si>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</si>
  <si>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</si>
  <si>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</si>
  <si>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</si>
  <si>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</si>
  <si>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</si>
  <si>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</si>
  <si>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</si>
  <si>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</si>
  <si>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</si>
  <si>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</si>
  <si>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</si>
  <si>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</si>
  <si>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</si>
  <si>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</si>
  <si>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</si>
  <si>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</si>
  <si>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</si>
  <si>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</si>
  <si>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</si>
  <si>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</si>
  <si>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</si>
  <si>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</si>
  <si>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</si>
  <si>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</si>
  <si>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</si>
  <si>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</si>
  <si>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</si>
  <si>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</si>
  <si>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</si>
  <si>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</si>
  <si>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</si>
  <si>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</si>
  <si>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</si>
  <si>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</si>
  <si>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</si>
  <si>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</si>
  <si>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</si>
  <si>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</si>
  <si>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</si>
  <si>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</si>
  <si>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</si>
  <si>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</si>
  <si>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</si>
  <si>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</si>
  <si>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</si>
  <si>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</si>
  <si>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</si>
  <si>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</si>
  <si>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</si>
  <si>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</si>
  <si>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</si>
  <si>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</si>
  <si>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</si>
  <si>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</si>
  <si>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</si>
  <si>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</si>
  <si>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</si>
  <si>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</si>
  <si>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</si>
  <si>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</si>
  <si>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</si>
  <si>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</si>
  <si>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</si>
  <si>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</si>
  <si>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</si>
  <si>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</si>
  <si>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</si>
  <si>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</si>
  <si>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</si>
  <si>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</si>
  <si>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</si>
  <si>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</si>
  <si>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</si>
  <si>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</si>
  <si>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</si>
  <si>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</si>
  <si>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</si>
  <si>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</si>
  <si>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</si>
  <si>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</si>
  <si>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</si>
  <si>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</si>
  <si>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</si>
  <si>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</si>
  <si>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</si>
  <si>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</si>
  <si>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</si>
  <si>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</si>
  <si>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</si>
  <si>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</si>
  <si>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</si>
  <si>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</si>
  <si>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</si>
  <si>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</si>
  <si>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</si>
  <si>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</si>
  <si>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</si>
  <si>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</si>
  <si>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</si>
  <si>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</si>
  <si>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</si>
  <si>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</si>
  <si>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</si>
  <si>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</si>
  <si>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</si>
  <si>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</si>
  <si>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</si>
  <si>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</si>
  <si>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</si>
  <si>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</si>
  <si>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</si>
  <si>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</si>
  <si>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</si>
  <si>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</si>
  <si>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</si>
  <si>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</si>
  <si>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</si>
  <si>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</si>
  <si>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</si>
  <si>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</si>
  <si>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</si>
  <si>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</si>
  <si>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</si>
  <si>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</si>
  <si>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</si>
  <si>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</si>
  <si>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</si>
  <si>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</si>
  <si>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</si>
  <si>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</si>
  <si>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</si>
  <si>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</si>
  <si>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</si>
  <si>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</si>
  <si>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</si>
  <si>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</si>
  <si>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</si>
  <si>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</si>
  <si>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</si>
  <si>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</si>
  <si>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</si>
  <si>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</si>
  <si>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</si>
  <si>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</si>
  <si>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</si>
  <si>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</si>
  <si>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</si>
  <si>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</si>
  <si>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</si>
  <si>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</si>
  <si>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</si>
  <si>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</si>
  <si>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</si>
  <si>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</si>
  <si>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</si>
  <si>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</si>
  <si>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</si>
  <si>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</si>
  <si>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</si>
  <si>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</si>
  <si>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</si>
  <si>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</si>
  <si>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</si>
  <si>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</si>
  <si>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</si>
  <si>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</si>
  <si>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</si>
  <si>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</si>
  <si>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</si>
  <si>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</si>
  <si>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</si>
  <si>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</si>
  <si>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</si>
  <si>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</si>
  <si>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</si>
  <si>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</si>
  <si>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</si>
  <si>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</si>
  <si>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</si>
  <si>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</si>
  <si>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</si>
  <si>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</si>
  <si>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</si>
  <si>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</si>
  <si>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</si>
  <si>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</si>
  <si>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</si>
  <si>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</si>
  <si>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</si>
  <si>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</si>
  <si>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</si>
  <si>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</si>
  <si>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</si>
  <si>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</si>
  <si>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</si>
  <si>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</si>
  <si>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</si>
  <si>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</si>
  <si>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</si>
  <si>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</si>
  <si>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</si>
  <si>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</si>
  <si>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</si>
  <si>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</si>
  <si>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</si>
  <si>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</si>
  <si>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</si>
  <si>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</si>
  <si>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</si>
  <si>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</si>
  <si>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</si>
  <si>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</si>
  <si>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</si>
  <si>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</si>
  <si>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</si>
  <si>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</si>
  <si>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</si>
  <si>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</si>
  <si>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</si>
  <si>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</si>
  <si>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</si>
  <si>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</si>
  <si>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</si>
  <si>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</si>
  <si>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</si>
  <si>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</si>
  <si>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</si>
  <si>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</si>
  <si>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</si>
  <si>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</si>
  <si>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</si>
  <si>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</si>
  <si>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</si>
  <si>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</si>
  <si>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</si>
  <si>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</si>
  <si>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</si>
  <si>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</si>
  <si>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</si>
  <si>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</si>
  <si>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</si>
  <si>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</si>
  <si>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</si>
  <si>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</si>
  <si>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</si>
  <si>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</si>
  <si>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</si>
  <si>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</si>
  <si>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</si>
  <si>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</si>
  <si>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</si>
  <si>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</si>
  <si>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</si>
  <si>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</si>
  <si>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</si>
  <si>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</si>
  <si>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</si>
  <si>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</si>
  <si>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</si>
  <si>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</si>
  <si>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</si>
  <si>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</si>
  <si>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</si>
  <si>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</si>
  <si>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</si>
  <si>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</si>
  <si>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</si>
  <si>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</si>
  <si>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</si>
  <si>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</si>
  <si>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</si>
  <si>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</si>
  <si>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</si>
  <si>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</si>
  <si>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</si>
  <si>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</si>
  <si>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</si>
  <si>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</si>
  <si>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</si>
  <si>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</si>
  <si>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</si>
  <si>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</si>
  <si>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</si>
  <si>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</si>
  <si>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</si>
  <si>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</si>
  <si>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</si>
  <si>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</si>
  <si>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</si>
  <si>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</si>
  <si>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</si>
  <si>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</si>
  <si>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</si>
  <si>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</si>
  <si>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</si>
  <si>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</si>
  <si>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</si>
  <si>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</si>
  <si>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</si>
  <si>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</si>
  <si>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</si>
  <si>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</si>
  <si>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</si>
  <si>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</si>
  <si>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</si>
  <si>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</si>
  <si>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</si>
  <si>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</si>
  <si>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</si>
  <si>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</si>
  <si>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</si>
  <si>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</si>
  <si>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</si>
  <si>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</si>
  <si>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</si>
  <si>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</si>
  <si>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</si>
  <si>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</si>
  <si>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</si>
  <si>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</si>
  <si>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</si>
  <si>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</si>
  <si>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</si>
  <si>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</si>
  <si>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</si>
  <si>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</si>
  <si>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</si>
  <si>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</si>
  <si>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</si>
  <si>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</si>
  <si>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</si>
  <si>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</si>
  <si>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</si>
  <si>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</si>
  <si>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</si>
  <si>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</si>
  <si>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</si>
  <si>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</si>
  <si>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</si>
  <si>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</si>
  <si>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</si>
  <si>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</si>
  <si>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</si>
  <si>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</si>
  <si>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</si>
  <si>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</si>
  <si>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</si>
  <si>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</si>
  <si>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</si>
  <si>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</si>
  <si>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</si>
  <si>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</si>
  <si>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</si>
  <si>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</si>
  <si>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</si>
  <si>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</si>
  <si>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</si>
  <si>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</si>
  <si>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</si>
  <si>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</si>
  <si>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</si>
  <si>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</si>
  <si>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</si>
  <si>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</si>
  <si>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</si>
  <si>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</si>
  <si>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</si>
  <si>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</si>
  <si>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</si>
  <si>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</si>
  <si>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</si>
  <si>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</si>
  <si>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</si>
  <si>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</si>
  <si>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</si>
  <si>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</si>
  <si>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</si>
  <si>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</si>
  <si>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</si>
  <si>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</si>
  <si>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</si>
  <si>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</si>
  <si>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</si>
  <si>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</si>
  <si>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</si>
  <si>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</si>
  <si>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</si>
  <si>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</si>
  <si>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</si>
  <si>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</si>
  <si>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</si>
  <si>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</si>
  <si>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</si>
  <si>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</si>
  <si>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</si>
  <si>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</si>
  <si>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</si>
  <si>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</si>
  <si>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</si>
  <si>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</si>
  <si>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</si>
  <si>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</si>
  <si>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</si>
  <si>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</si>
  <si>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</si>
  <si>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</si>
  <si>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</si>
  <si>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</si>
  <si>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</si>
  <si>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</si>
  <si>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</si>
  <si>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</si>
  <si>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</si>
  <si>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</si>
  <si>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</si>
  <si>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</si>
  <si>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</si>
  <si>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</si>
  <si>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</si>
  <si>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</si>
  <si>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</si>
  <si>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</si>
  <si>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</si>
  <si>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</si>
  <si>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</si>
  <si>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</si>
  <si>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</si>
  <si>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</si>
  <si>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</si>
  <si>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</si>
  <si>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</si>
  <si>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</si>
  <si>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</si>
  <si>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</si>
  <si>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</si>
  <si>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</si>
  <si>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</si>
  <si>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</si>
  <si>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</si>
  <si>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</si>
  <si>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</si>
  <si>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</si>
  <si>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</si>
  <si>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</si>
  <si>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</si>
  <si>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</si>
  <si>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</si>
  <si>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</si>
  <si>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</si>
  <si>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</si>
  <si>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</si>
  <si>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</si>
  <si>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</si>
  <si>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</si>
  <si>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</si>
  <si>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</si>
  <si>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</si>
  <si>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</si>
  <si>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</si>
  <si>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</si>
  <si>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</si>
  <si>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</si>
  <si>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</si>
  <si>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</si>
  <si>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</si>
  <si>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</si>
  <si>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</si>
  <si>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</si>
  <si>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</si>
  <si>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</si>
  <si>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</si>
  <si>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</si>
  <si>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</si>
  <si>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</si>
  <si>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</si>
  <si>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</si>
  <si>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</si>
  <si>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</si>
  <si>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</si>
  <si>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</si>
  <si>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</si>
  <si>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</si>
  <si>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</si>
  <si>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</si>
  <si>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</si>
  <si>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</si>
  <si>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</si>
  <si>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</si>
  <si>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</si>
  <si>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</si>
  <si>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</si>
  <si>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</si>
  <si>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</si>
  <si>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</si>
  <si>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</si>
  <si>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</si>
  <si>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</si>
  <si>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</si>
  <si>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</si>
  <si>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</si>
  <si>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</si>
  <si>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</si>
  <si>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</si>
  <si>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</si>
  <si>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</si>
  <si>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</si>
  <si>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</si>
  <si>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</si>
  <si>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</si>
  <si>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</si>
  <si>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</si>
  <si>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</si>
  <si>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</si>
  <si>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</si>
  <si>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</si>
  <si>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</si>
  <si>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</si>
  <si>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</si>
  <si>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</si>
  <si>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</si>
  <si>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</si>
  <si>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</si>
  <si>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</si>
  <si>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</si>
  <si>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</si>
  <si>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</si>
  <si>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</si>
  <si>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</si>
  <si>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</si>
  <si>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</si>
  <si>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</si>
  <si>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</si>
  <si>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</si>
  <si>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</si>
  <si>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</si>
  <si>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</si>
  <si>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</si>
  <si>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</si>
  <si>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</si>
  <si>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</si>
  <si>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</si>
  <si>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</si>
  <si>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</si>
  <si>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</si>
  <si>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</si>
  <si>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</si>
  <si>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</si>
  <si>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</si>
  <si>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</si>
  <si>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</si>
  <si>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</si>
  <si>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</si>
  <si>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</si>
  <si>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</si>
  <si>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</si>
  <si>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</si>
  <si>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</si>
  <si>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</si>
  <si>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</si>
  <si>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</si>
  <si>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</si>
  <si>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</si>
  <si>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</si>
  <si>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</si>
  <si>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</si>
  <si>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</si>
  <si>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</si>
  <si>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</si>
  <si>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</si>
  <si>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</si>
  <si>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</si>
  <si>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</si>
  <si>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</si>
  <si>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</si>
  <si>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</si>
  <si>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</si>
  <si>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</si>
  <si>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</si>
  <si>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</si>
  <si>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</si>
  <si>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</si>
  <si>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</si>
  <si>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</si>
  <si>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</si>
  <si>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</si>
  <si>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</si>
  <si>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</si>
  <si>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</si>
  <si>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</si>
  <si>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</si>
  <si>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</si>
  <si>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</si>
  <si>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</si>
  <si>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</si>
  <si>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</si>
  <si>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</si>
  <si>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</si>
  <si>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</si>
  <si>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</si>
  <si>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</si>
  <si>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</si>
  <si>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</si>
  <si>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</si>
  <si>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</si>
  <si>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</si>
  <si>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</si>
  <si>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</si>
  <si>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</si>
  <si>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</si>
  <si>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</si>
  <si>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</si>
  <si>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</si>
  <si>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</si>
  <si>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</si>
  <si>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</si>
  <si>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</si>
  <si>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</si>
  <si>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</si>
  <si>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</si>
  <si>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</si>
  <si>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</si>
  <si>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</si>
  <si>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</si>
  <si>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</si>
  <si>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</si>
  <si>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</si>
  <si>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</si>
  <si>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</si>
  <si>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</si>
  <si>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</si>
  <si>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</si>
  <si>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</si>
  <si>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</si>
  <si>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</si>
  <si>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</si>
  <si>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</si>
  <si>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</si>
  <si>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</si>
  <si>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</si>
  <si>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</si>
  <si>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</si>
  <si>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</si>
  <si>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</si>
  <si>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</si>
  <si>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</si>
  <si>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</si>
  <si>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</si>
  <si>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</si>
  <si>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</si>
  <si>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</si>
  <si>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</si>
  <si>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</si>
  <si>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</si>
  <si>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</si>
  <si>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</si>
  <si>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</si>
  <si>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</si>
  <si>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</si>
  <si>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</si>
  <si>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</si>
  <si>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</si>
  <si>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</si>
  <si>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</si>
  <si>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</si>
  <si>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</si>
  <si>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</si>
  <si>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</si>
  <si>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</si>
  <si>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</si>
  <si>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</si>
  <si>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</si>
  <si>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</si>
  <si>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</si>
  <si>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</si>
  <si>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</si>
  <si>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</si>
  <si>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</si>
  <si>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</si>
  <si>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</si>
  <si>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</si>
  <si>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</si>
  <si>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</si>
  <si>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</si>
  <si>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</si>
  <si>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</si>
  <si>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</si>
  <si>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</si>
  <si>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</si>
  <si>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</si>
  <si>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</si>
  <si>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</si>
  <si>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</si>
  <si>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</si>
  <si>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</si>
  <si>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</si>
  <si>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</si>
  <si>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</si>
  <si>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</si>
  <si>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</si>
  <si>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</si>
  <si>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</si>
  <si>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</si>
  <si>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</si>
  <si>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</si>
  <si>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</si>
  <si>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</si>
  <si>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</si>
  <si>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</si>
  <si>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</si>
  <si>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</si>
  <si>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</si>
  <si>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</si>
  <si>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</si>
  <si>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</si>
  <si>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</si>
  <si>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</si>
  <si>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</si>
  <si>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</si>
  <si>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</si>
  <si>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</si>
  <si>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</si>
  <si>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</si>
  <si>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</si>
  <si>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</si>
  <si>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</si>
  <si>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</si>
  <si>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</si>
  <si>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</si>
  <si>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</si>
  <si>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</si>
  <si>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</si>
  <si>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</si>
  <si>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</si>
  <si>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</si>
  <si>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</si>
  <si>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</si>
  <si>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</si>
  <si>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</si>
  <si>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</si>
  <si>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</si>
  <si>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</si>
  <si>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</si>
  <si>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</si>
  <si>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</si>
  <si>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</si>
  <si>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</si>
  <si>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</si>
  <si>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</si>
  <si>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</si>
  <si>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</si>
  <si>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</si>
  <si>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</si>
  <si>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</si>
  <si>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</si>
  <si>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</si>
  <si>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</si>
  <si>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</si>
  <si>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</si>
  <si>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</si>
  <si>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</si>
  <si>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</si>
  <si>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</si>
  <si>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</si>
  <si>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</si>
  <si>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</si>
  <si>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</si>
  <si>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</si>
  <si>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</si>
  <si>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</si>
  <si>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</si>
  <si>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</si>
  <si>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</si>
  <si>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</si>
  <si>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</si>
  <si>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</si>
  <si>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</si>
  <si>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</si>
  <si>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</si>
  <si>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</si>
  <si>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</si>
  <si>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</si>
  <si>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</si>
  <si>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</si>
  <si>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</si>
  <si>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</si>
  <si>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</si>
  <si>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</si>
  <si>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</si>
  <si>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</si>
  <si>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</si>
  <si>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</si>
  <si>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</si>
  <si>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</si>
  <si>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</si>
  <si>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</si>
  <si>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</si>
  <si>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</si>
  <si>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</si>
  <si>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</si>
  <si>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</si>
  <si>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</si>
  <si>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</si>
  <si>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</si>
  <si>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</si>
  <si>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</si>
  <si>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</si>
  <si>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</si>
  <si>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</si>
  <si>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</si>
  <si>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</si>
  <si>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</si>
  <si>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</si>
  <si>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</si>
  <si>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</si>
  <si>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</si>
  <si>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</si>
  <si>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</si>
  <si>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</si>
  <si>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</si>
  <si>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</si>
  <si>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</si>
  <si>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</si>
  <si>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</si>
  <si>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</si>
  <si>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</si>
  <si>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</si>
  <si>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</si>
  <si>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</si>
  <si>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</si>
  <si>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</si>
  <si>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</si>
  <si>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</si>
  <si>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</si>
  <si>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</si>
  <si>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</si>
  <si>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</si>
  <si>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</si>
  <si>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</si>
  <si>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</si>
  <si>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</si>
  <si>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</si>
  <si>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</si>
  <si>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</si>
  <si>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</si>
  <si>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</si>
  <si>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</si>
  <si>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</si>
  <si>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</si>
  <si>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</si>
  <si>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</si>
  <si>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</si>
  <si>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</si>
  <si>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</si>
  <si>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</si>
  <si>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</si>
  <si>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</si>
  <si>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</si>
  <si>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</si>
  <si>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</si>
  <si>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</si>
  <si>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</si>
  <si>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</si>
  <si>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</si>
  <si>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</si>
  <si>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</si>
  <si>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</si>
  <si>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</si>
  <si>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</si>
  <si>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</si>
  <si>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</si>
  <si>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</si>
  <si>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</si>
  <si>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</si>
  <si>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</si>
  <si>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</si>
  <si>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</si>
  <si>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</si>
  <si>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</si>
  <si>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</si>
  <si>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</si>
  <si>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</si>
  <si>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</si>
  <si>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</si>
  <si>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</si>
  <si>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</si>
  <si>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</si>
  <si>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</si>
  <si>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</si>
  <si>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</si>
  <si>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</si>
  <si>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</si>
  <si>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</si>
  <si>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</si>
  <si>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</si>
  <si>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</si>
  <si>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</si>
  <si>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</si>
  <si>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</si>
  <si>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</si>
  <si>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</si>
  <si>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</si>
  <si>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</si>
  <si>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</si>
  <si>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</si>
  <si>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</si>
  <si>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</si>
  <si>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</si>
  <si>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</si>
  <si>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</si>
  <si>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</si>
  <si>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</si>
  <si>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</si>
  <si>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</si>
  <si>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</si>
  <si>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</si>
  <si>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</si>
  <si>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</si>
  <si>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</si>
  <si>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</si>
  <si>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</si>
  <si>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</si>
  <si>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</si>
  <si>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</si>
  <si>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</si>
  <si>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</si>
  <si>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</si>
  <si>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</si>
  <si>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</si>
  <si>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</si>
  <si>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</si>
  <si>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</si>
  <si>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</si>
  <si>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</si>
  <si>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</si>
  <si>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</si>
  <si>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</si>
  <si>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</si>
  <si>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</si>
  <si>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</si>
  <si>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</si>
  <si>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</si>
  <si>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</si>
  <si>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</si>
  <si>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</si>
  <si>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</si>
  <si>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</si>
  <si>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</si>
  <si>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</si>
  <si>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</si>
  <si>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</si>
  <si>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</si>
  <si>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</si>
  <si>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</si>
  <si>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</si>
  <si>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</si>
  <si>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</si>
  <si>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</si>
  <si>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</si>
  <si>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</si>
  <si>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</si>
  <si>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</si>
  <si>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</si>
  <si>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</si>
  <si>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</si>
  <si>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</si>
  <si>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</si>
  <si>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</si>
  <si>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</si>
  <si>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</si>
  <si>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</si>
  <si>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</si>
  <si>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</si>
  <si>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</si>
  <si>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</si>
  <si>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</si>
  <si>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</si>
  <si>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</si>
  <si>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</si>
  <si>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</si>
  <si>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</si>
  <si>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</si>
  <si>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</si>
  <si>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</si>
  <si>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</si>
  <si>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</si>
  <si>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</si>
  <si>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</si>
  <si>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</si>
  <si>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</si>
  <si>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</si>
  <si>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</si>
  <si>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</si>
  <si>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</si>
  <si>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</si>
  <si>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</si>
  <si>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</si>
  <si>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</si>
  <si>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</si>
  <si>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</si>
  <si>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</si>
  <si>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</si>
  <si>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</si>
  <si>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</si>
  <si>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</si>
  <si>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</si>
  <si>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</si>
  <si>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</si>
  <si>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</si>
  <si>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</si>
  <si>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</si>
  <si>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</si>
  <si>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</si>
  <si>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</si>
  <si>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</si>
  <si>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</si>
  <si>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</si>
  <si>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</si>
  <si>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</si>
  <si>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</si>
  <si>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</si>
  <si>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</si>
  <si>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</si>
  <si>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</si>
  <si>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</si>
  <si>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</si>
  <si>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</si>
  <si>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</si>
  <si>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</si>
  <si>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</si>
  <si>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</si>
  <si>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</si>
  <si>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</si>
  <si>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</si>
  <si>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</si>
  <si>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</si>
  <si>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</si>
  <si>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</si>
  <si>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</si>
  <si>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</si>
  <si>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</si>
  <si>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</si>
  <si>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</si>
  <si>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</si>
  <si>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</si>
  <si>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</si>
  <si>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</si>
  <si>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</si>
  <si>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</si>
  <si>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</si>
  <si>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</si>
  <si>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</si>
  <si>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</si>
  <si>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</si>
  <si>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</si>
  <si>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</si>
  <si>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</si>
  <si>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</si>
  <si>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</si>
  <si>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</si>
  <si>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</si>
  <si>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</si>
  <si>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</si>
  <si>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</si>
  <si>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</si>
  <si>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</si>
  <si>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</si>
  <si>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</si>
  <si>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</si>
  <si>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</si>
  <si>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</si>
  <si>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</si>
  <si>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</si>
  <si>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</si>
  <si>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</si>
  <si>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</si>
  <si>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</si>
  <si>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</si>
  <si>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</si>
  <si>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</si>
  <si>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</si>
  <si>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</si>
  <si>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</si>
  <si>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</si>
  <si>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</si>
  <si>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</si>
  <si>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</si>
  <si>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</si>
  <si>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</si>
  <si>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</si>
  <si>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</si>
  <si>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</si>
  <si>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</si>
  <si>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</si>
  <si>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</si>
  <si>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</si>
  <si>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</si>
  <si>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</si>
  <si>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</si>
  <si>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</si>
  <si>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</si>
  <si>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</si>
  <si>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</si>
  <si>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</si>
  <si>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</si>
  <si>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</si>
  <si>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</si>
  <si>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</si>
  <si>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</si>
  <si>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</si>
  <si>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</si>
  <si>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</si>
  <si>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</si>
  <si>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</si>
  <si>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</si>
  <si>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</si>
  <si>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</si>
  <si>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</si>
  <si>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</si>
  <si>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</si>
  <si>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</si>
  <si>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</si>
  <si>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</si>
  <si>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</si>
  <si>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</si>
  <si>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</si>
  <si>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</si>
  <si>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</si>
  <si>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</si>
  <si>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</si>
  <si>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</si>
  <si>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</si>
  <si>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</si>
  <si>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</si>
  <si>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</si>
  <si>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</si>
  <si>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</si>
  <si>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</si>
  <si>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</si>
  <si>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</si>
  <si>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</si>
  <si>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</si>
  <si>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</si>
  <si>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</si>
  <si>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</si>
  <si>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</si>
  <si>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</si>
  <si>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</si>
  <si>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</si>
  <si>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</si>
  <si>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</si>
  <si>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</si>
  <si>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</si>
  <si>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</si>
  <si>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</si>
  <si>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</si>
  <si>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</si>
  <si>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</si>
  <si>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</si>
  <si>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</si>
  <si>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</si>
  <si>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</si>
  <si>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</si>
  <si>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</si>
  <si>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</si>
  <si>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</si>
  <si>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</si>
  <si>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</si>
  <si>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</si>
  <si>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</si>
  <si>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</si>
  <si>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</si>
  <si>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</si>
  <si>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</si>
  <si>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</si>
  <si>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</si>
  <si>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</si>
  <si>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</si>
  <si>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</si>
  <si>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</si>
  <si>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</si>
  <si>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</si>
  <si>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</si>
  <si>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</si>
  <si>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</si>
  <si>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</si>
  <si>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</si>
  <si>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</si>
  <si>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</si>
  <si>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</si>
  <si>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</si>
  <si>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</si>
  <si>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</si>
  <si>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</si>
  <si>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</si>
  <si>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</si>
  <si>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</si>
  <si>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</si>
  <si>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</si>
  <si>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</si>
  <si>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</si>
  <si>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</si>
  <si>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</si>
  <si>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</si>
  <si>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</si>
  <si>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</si>
  <si>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</si>
  <si>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</si>
  <si>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</si>
  <si>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</si>
  <si>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</si>
  <si>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</si>
  <si>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</si>
  <si>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</si>
  <si>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</si>
  <si>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</si>
  <si>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</si>
  <si>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</si>
  <si>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</si>
  <si>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</si>
  <si>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</si>
  <si>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</si>
  <si>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</si>
  <si>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</si>
  <si>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</si>
  <si>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</si>
  <si>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</si>
  <si>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</si>
  <si>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</si>
  <si>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</si>
  <si>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</si>
  <si>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</si>
  <si>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</si>
  <si>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</si>
  <si>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</si>
  <si>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</si>
  <si>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</si>
  <si>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</si>
  <si>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</si>
  <si>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</si>
  <si>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</si>
  <si>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</si>
  <si>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</si>
  <si>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</si>
  <si>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</si>
  <si>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</si>
  <si>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</si>
  <si>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</si>
  <si>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</si>
  <si>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</si>
  <si>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</si>
  <si>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</si>
  <si>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</si>
  <si>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</si>
  <si>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</si>
  <si>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</si>
  <si>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</si>
  <si>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</si>
  <si>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</si>
  <si>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</si>
  <si>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</si>
  <si>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</si>
  <si>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</si>
  <si>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</si>
  <si>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</si>
  <si>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</si>
  <si>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</si>
  <si>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</si>
  <si>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</si>
  <si>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</si>
  <si>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</si>
  <si>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</si>
  <si>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</si>
  <si>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</si>
  <si>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</si>
  <si>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</si>
  <si>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</si>
  <si>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</si>
  <si>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</si>
  <si>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</si>
  <si>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</si>
  <si>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</si>
  <si>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</si>
  <si>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</si>
  <si>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</si>
  <si>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</si>
  <si>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</si>
  <si>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</si>
  <si>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</si>
  <si>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</si>
  <si>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</si>
  <si>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</si>
  <si>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</si>
  <si>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</si>
  <si>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</si>
  <si>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</si>
  <si>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</si>
  <si>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</si>
  <si>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</si>
  <si>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</si>
  <si>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</si>
  <si>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</si>
  <si>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</si>
  <si>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</si>
  <si>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</si>
  <si>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</si>
  <si>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</si>
  <si>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</si>
  <si>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</si>
  <si>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</si>
  <si>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</si>
  <si>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</si>
  <si>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</si>
  <si>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</si>
  <si>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</si>
  <si>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</si>
  <si>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</si>
  <si>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</si>
  <si>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</si>
  <si>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</si>
  <si>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</si>
  <si>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</si>
  <si>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</si>
  <si>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</si>
  <si>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</si>
  <si>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</si>
  <si>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</si>
  <si>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</si>
  <si>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</si>
  <si>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</si>
  <si>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</si>
  <si>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</si>
  <si>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</si>
  <si>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</si>
  <si>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</si>
  <si>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</si>
  <si>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</si>
  <si>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</si>
  <si>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</si>
  <si>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</si>
  <si>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</si>
  <si>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</si>
  <si>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</si>
  <si>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</si>
  <si>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</si>
  <si>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</si>
  <si>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</si>
  <si>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</si>
  <si>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</si>
  <si>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</si>
  <si>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</si>
  <si>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</si>
  <si>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</si>
  <si>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</si>
  <si>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</si>
  <si>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</si>
  <si>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</si>
  <si>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</si>
  <si>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</si>
  <si>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</si>
  <si>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</si>
  <si>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</si>
  <si>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</si>
  <si>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</si>
  <si>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</si>
  <si>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</si>
  <si>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</si>
  <si>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</si>
  <si>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</si>
  <si>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</si>
  <si>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</si>
  <si>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</si>
  <si>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</si>
  <si>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</si>
  <si>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</si>
  <si>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</si>
  <si>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</si>
  <si>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</si>
  <si>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</si>
  <si>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</si>
  <si>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</si>
  <si>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</si>
  <si>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</si>
  <si>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</si>
  <si>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</si>
  <si>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</si>
  <si>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</si>
  <si>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</si>
  <si>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</si>
  <si>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</si>
  <si>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</si>
  <si>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</si>
  <si>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</si>
  <si>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</si>
  <si>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</si>
  <si>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</si>
  <si>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</si>
  <si>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</si>
  <si>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</si>
  <si>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</si>
  <si>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</si>
  <si>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</si>
  <si>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</si>
  <si>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</si>
  <si>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</si>
  <si>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</si>
  <si>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</si>
  <si>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</si>
  <si>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</si>
  <si>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</si>
  <si>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</si>
  <si>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</si>
  <si>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</si>
  <si>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</si>
  <si>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</si>
  <si>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</si>
  <si>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</si>
  <si>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</si>
  <si>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</si>
  <si>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</si>
  <si>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</si>
  <si>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</si>
  <si>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</si>
  <si>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</si>
  <si>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</si>
  <si>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</si>
  <si>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</si>
  <si>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</si>
  <si>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</si>
  <si>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</si>
  <si>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</si>
  <si>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</si>
  <si>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</si>
  <si>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</si>
  <si>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</si>
  <si>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</si>
  <si>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</si>
  <si>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</si>
  <si>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</si>
  <si>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</si>
  <si>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</si>
  <si>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</si>
  <si>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</si>
  <si>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</si>
  <si>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</si>
  <si>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</si>
  <si>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</si>
  <si>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</si>
  <si>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</si>
  <si>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</si>
  <si>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</si>
  <si>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</si>
  <si>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</si>
  <si>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</si>
  <si>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</si>
  <si>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</si>
  <si>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</si>
  <si>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</si>
  <si>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</si>
  <si>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</si>
  <si>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</si>
  <si>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</si>
  <si>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</si>
  <si>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</si>
  <si>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</si>
  <si>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</si>
  <si>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</si>
  <si>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</si>
  <si>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</si>
  <si>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</si>
  <si>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</si>
  <si>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</si>
  <si>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</si>
  <si>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</si>
  <si>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</si>
  <si>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</si>
  <si>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</si>
  <si>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</si>
  <si>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</si>
  <si>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</si>
  <si>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</si>
  <si>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</si>
  <si>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</si>
  <si>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</si>
  <si>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</si>
  <si>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</si>
  <si>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</si>
  <si>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</si>
  <si>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</si>
  <si>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</si>
  <si>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</si>
  <si>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</si>
  <si>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</si>
  <si>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</si>
  <si>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</si>
  <si>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</si>
  <si>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</si>
  <si>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</si>
  <si>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</si>
  <si>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</si>
  <si>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</si>
  <si>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</si>
  <si>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</si>
  <si>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</si>
  <si>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</si>
  <si>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</si>
  <si>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</si>
  <si>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</si>
  <si>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</si>
  <si>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</si>
  <si>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</si>
  <si>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</si>
  <si>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</si>
  <si>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</si>
  <si>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</si>
  <si>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</si>
  <si>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</si>
  <si>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</si>
  <si>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</si>
  <si>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</si>
  <si>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</si>
  <si>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</si>
  <si>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</si>
  <si>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</si>
  <si>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</si>
  <si>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</si>
  <si>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</si>
  <si>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</si>
  <si>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</si>
  <si>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</si>
  <si>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</si>
  <si>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</si>
  <si>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</si>
  <si>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</si>
  <si>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</si>
  <si>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</si>
  <si>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</si>
  <si>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</si>
  <si>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</si>
  <si>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</si>
  <si>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</si>
  <si>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</si>
  <si>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</si>
  <si>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</si>
  <si>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</si>
  <si>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</si>
  <si>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</si>
  <si>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</si>
  <si>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</si>
  <si>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</si>
  <si>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</si>
  <si>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</si>
  <si>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</si>
  <si>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</si>
  <si>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</si>
  <si>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</si>
  <si>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</si>
  <si>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</si>
  <si>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</si>
  <si>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</si>
  <si>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</si>
  <si>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</si>
  <si>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</si>
  <si>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</si>
  <si>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</si>
  <si>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</si>
  <si>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</si>
  <si>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</si>
  <si>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</si>
  <si>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</si>
  <si>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</si>
  <si>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</si>
  <si>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</si>
  <si>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</si>
  <si>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</si>
  <si>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</si>
  <si>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</si>
  <si>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</si>
  <si>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</si>
  <si>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</si>
  <si>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</si>
  <si>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</si>
  <si>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</si>
  <si>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</si>
  <si>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</si>
  <si>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</si>
  <si>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</si>
  <si>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</si>
  <si>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</si>
  <si>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</si>
  <si>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</si>
  <si>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</si>
  <si>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</si>
  <si>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</si>
  <si>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</si>
  <si>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</si>
  <si>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</si>
  <si>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</si>
  <si>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</si>
  <si>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</si>
  <si>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</si>
  <si>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</si>
  <si>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</si>
  <si>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</si>
  <si>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</si>
  <si>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</si>
  <si>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</si>
  <si>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</si>
  <si>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</si>
  <si>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</si>
  <si>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</si>
  <si>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</si>
  <si>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</si>
  <si>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</si>
  <si>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</si>
  <si>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</si>
  <si>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</si>
  <si>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</si>
  <si>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</si>
  <si>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</si>
  <si>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</si>
  <si>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</si>
  <si>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</si>
  <si>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</si>
  <si>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</si>
  <si>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</si>
  <si>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</si>
  <si>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</si>
  <si>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</si>
  <si>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</si>
  <si>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</si>
  <si>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</si>
  <si>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</si>
  <si>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</si>
  <si>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</si>
  <si>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</si>
  <si>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</si>
  <si>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</si>
  <si>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</si>
  <si>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</si>
  <si>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</si>
  <si>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</si>
  <si>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</si>
  <si>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</si>
  <si>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</si>
  <si>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</si>
  <si>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</si>
  <si>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</si>
  <si>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</si>
  <si>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</si>
  <si>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</si>
  <si>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</si>
  <si>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</si>
  <si>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</si>
  <si>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</si>
  <si>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</si>
  <si>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</si>
  <si>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</si>
  <si>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</si>
  <si>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</si>
  <si>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</si>
  <si>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</si>
  <si>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</si>
  <si>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</si>
  <si>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</si>
  <si>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</si>
  <si>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</si>
  <si>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</si>
  <si>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</si>
  <si>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</si>
  <si>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</si>
  <si>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</si>
  <si>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</si>
  <si>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</si>
  <si>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</si>
  <si>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</si>
  <si>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</si>
  <si>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</si>
  <si>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</si>
  <si>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</si>
  <si>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</si>
  <si>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</si>
  <si>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</si>
  <si>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</si>
  <si>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</si>
  <si>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</si>
  <si>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</si>
  <si>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</si>
  <si>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</si>
  <si>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</si>
  <si>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</si>
  <si>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</si>
  <si>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</si>
  <si>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</si>
  <si>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</si>
  <si>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</si>
  <si>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</si>
  <si>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</si>
  <si>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</si>
  <si>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</si>
  <si>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</si>
  <si>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</si>
  <si>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</si>
  <si>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</si>
  <si>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</si>
  <si>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</si>
  <si>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</si>
  <si>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</si>
  <si>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</si>
  <si>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</si>
  <si>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</si>
  <si>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</si>
  <si>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</si>
  <si>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</si>
  <si>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</si>
  <si>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</si>
  <si>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</si>
  <si>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</si>
  <si>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</si>
  <si>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</si>
  <si>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</si>
  <si>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</si>
  <si>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</si>
  <si>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</si>
  <si>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</si>
  <si>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</si>
  <si>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</si>
  <si>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</si>
  <si>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</si>
  <si>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</si>
  <si>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</si>
  <si>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</si>
  <si>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</si>
  <si>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</si>
  <si>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</si>
  <si>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</si>
  <si>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</si>
  <si>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</si>
  <si>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</si>
  <si>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</si>
  <si>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</si>
  <si>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</si>
  <si>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</si>
  <si>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</si>
  <si>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</si>
  <si>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</si>
  <si>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</si>
  <si>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</si>
  <si>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</si>
  <si>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</si>
  <si>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</si>
  <si>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</si>
  <si>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</si>
  <si>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</si>
  <si>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</si>
  <si>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</si>
  <si>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</si>
  <si>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</si>
  <si>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</si>
  <si>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</si>
  <si>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</si>
  <si>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</si>
  <si>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</si>
  <si>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</si>
  <si>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</si>
  <si>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</si>
  <si>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</si>
  <si>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</si>
  <si>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</si>
  <si>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</si>
  <si>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</si>
  <si>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</si>
  <si>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</si>
  <si>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</si>
  <si>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</si>
  <si>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</si>
  <si>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</si>
  <si>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</si>
  <si>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</si>
  <si>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</si>
  <si>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</si>
  <si>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</si>
  <si>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</si>
  <si>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</si>
  <si>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</si>
  <si>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</si>
  <si>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</si>
  <si>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</si>
  <si>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</si>
  <si>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</si>
  <si>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</si>
  <si>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</si>
  <si>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</si>
  <si>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</si>
  <si>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</si>
  <si>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</si>
  <si>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</si>
  <si>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</si>
  <si>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</si>
  <si>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</si>
  <si>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</si>
  <si>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</si>
  <si>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</si>
  <si>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</si>
  <si>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</si>
  <si>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</si>
  <si>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</si>
  <si>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</si>
  <si>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</si>
  <si>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</si>
  <si>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</si>
  <si>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</si>
  <si>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</si>
  <si>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</si>
  <si>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</si>
  <si>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</si>
  <si>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</si>
  <si>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</si>
  <si>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</si>
  <si>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</si>
  <si>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</si>
  <si>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</si>
  <si>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</si>
  <si>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</si>
  <si>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</si>
  <si>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</si>
  <si>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</si>
  <si>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</si>
  <si>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</si>
  <si>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</si>
  <si>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</si>
  <si>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</si>
  <si>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</si>
  <si>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</si>
  <si>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</si>
  <si>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</si>
  <si>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</si>
  <si>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</si>
  <si>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</si>
  <si>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</si>
  <si>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</si>
  <si>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</si>
  <si>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</si>
  <si>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</si>
  <si>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</si>
  <si>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</si>
  <si>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</si>
  <si>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</si>
  <si>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</si>
  <si>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</si>
  <si>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</si>
  <si>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</si>
  <si>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</si>
  <si>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</si>
  <si>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</si>
  <si>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</si>
  <si>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</si>
  <si>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</si>
  <si>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</si>
  <si>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</si>
  <si>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</si>
  <si>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</si>
  <si>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</si>
  <si>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</si>
  <si>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</si>
  <si>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</si>
  <si>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</si>
  <si>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</si>
  <si>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</si>
  <si>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</si>
  <si>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</si>
  <si>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</si>
  <si>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</si>
  <si>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</si>
  <si>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</si>
  <si>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</si>
  <si>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</si>
  <si>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</si>
  <si>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</si>
  <si>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</si>
  <si>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</si>
  <si>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</si>
  <si>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</si>
  <si>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</si>
  <si>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</si>
  <si>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</si>
  <si>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</si>
  <si>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</si>
  <si>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</si>
  <si>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</si>
  <si>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</si>
  <si>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</si>
  <si>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</si>
  <si>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</si>
  <si>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</si>
  <si>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</si>
  <si>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</si>
  <si>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</si>
  <si>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</si>
  <si>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</si>
  <si>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</si>
  <si>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</si>
  <si>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</si>
  <si>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</si>
  <si>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</si>
  <si>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</si>
  <si>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</si>
  <si>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</si>
  <si>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</si>
  <si>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</si>
  <si>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</si>
  <si>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</si>
  <si>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</si>
  <si>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</si>
  <si>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</si>
  <si>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</si>
  <si>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</si>
  <si>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</si>
  <si>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</si>
  <si>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</si>
  <si>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</si>
  <si>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</si>
  <si>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</si>
  <si>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</si>
  <si>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</si>
  <si>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</si>
  <si>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</si>
  <si>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</si>
  <si>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</si>
  <si>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</si>
  <si>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</si>
  <si>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</si>
  <si>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</si>
  <si>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</si>
  <si>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</si>
  <si>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</si>
  <si>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</si>
  <si>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</si>
  <si>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</si>
  <si>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</si>
  <si>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</si>
  <si>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</si>
  <si>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</si>
  <si>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</si>
  <si>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</si>
  <si>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</si>
  <si>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</si>
  <si>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</si>
  <si>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</si>
  <si>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</si>
  <si>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</si>
  <si>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</si>
  <si>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</si>
  <si>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</si>
  <si>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</si>
  <si>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</si>
  <si>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</si>
  <si>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</si>
  <si>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</si>
  <si>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</si>
  <si>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</si>
  <si>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</si>
  <si>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</si>
  <si>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</si>
  <si>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</si>
  <si>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</si>
  <si>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</si>
  <si>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</si>
  <si>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</si>
  <si>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</si>
  <si>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</si>
  <si>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</si>
  <si>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</si>
  <si>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</si>
  <si>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</si>
  <si>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</si>
  <si>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</si>
  <si>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</si>
  <si>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</si>
  <si>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</si>
  <si>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</si>
  <si>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</si>
  <si>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</si>
  <si>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</si>
  <si>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</si>
  <si>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</si>
  <si>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</si>
  <si>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</si>
  <si>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</si>
  <si>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</si>
  <si>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</si>
  <si>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</si>
  <si>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</si>
  <si>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</si>
  <si>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</si>
  <si>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</si>
  <si>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</si>
  <si>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</si>
  <si>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</si>
  <si>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</si>
  <si>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</si>
  <si>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</si>
  <si>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</si>
  <si>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</si>
  <si>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</si>
  <si>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</si>
  <si>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</si>
  <si>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</si>
  <si>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</si>
  <si>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</si>
  <si>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</si>
  <si>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</si>
  <si>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</si>
  <si>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</si>
  <si>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</si>
  <si>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</si>
  <si>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</si>
  <si>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</si>
  <si>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</si>
  <si>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</si>
  <si>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</si>
  <si>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</si>
  <si>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</si>
  <si>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</si>
  <si>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</si>
  <si>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</si>
  <si>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</si>
  <si>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</si>
  <si>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</si>
  <si>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</si>
  <si>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</si>
  <si>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</si>
  <si>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</si>
  <si>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</si>
  <si>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</si>
  <si>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</si>
  <si>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</si>
  <si>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</si>
  <si>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</si>
  <si>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</si>
  <si>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</si>
  <si>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</si>
  <si>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</si>
  <si>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</si>
  <si>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</si>
  <si>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</si>
  <si>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</si>
  <si>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</si>
  <si>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</si>
  <si>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</si>
  <si>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</si>
  <si>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</si>
  <si>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</si>
  <si>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</si>
  <si>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</si>
  <si>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</si>
  <si>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</si>
  <si>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</si>
  <si>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</si>
  <si>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</si>
  <si>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</si>
  <si>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</si>
  <si>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</si>
  <si>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</si>
  <si>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</si>
  <si>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</si>
  <si>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</si>
  <si>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</si>
  <si>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</si>
  <si>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</si>
  <si>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</si>
  <si>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</si>
  <si>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</si>
  <si>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</si>
  <si>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</si>
  <si>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</si>
  <si>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</si>
  <si>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</si>
  <si>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</si>
  <si>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</si>
  <si>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</si>
  <si>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</si>
  <si>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</si>
  <si>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</si>
  <si>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</si>
  <si>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</si>
  <si>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</si>
  <si>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</si>
  <si>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</si>
  <si>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</si>
  <si>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</si>
  <si>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</si>
  <si>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</si>
  <si>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</si>
  <si>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</si>
  <si>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</si>
  <si>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</si>
  <si>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</si>
  <si>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</si>
  <si>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</si>
  <si>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</si>
  <si>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</si>
  <si>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</si>
  <si>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</si>
  <si>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</si>
  <si>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</si>
  <si>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</si>
  <si>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</si>
  <si>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</si>
  <si>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</si>
  <si>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</si>
  <si>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</si>
  <si>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</si>
  <si>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</si>
  <si>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</si>
  <si>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</si>
  <si>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</si>
  <si>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</si>
  <si>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</si>
  <si>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</si>
  <si>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</si>
  <si>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</si>
  <si>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</si>
  <si>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</si>
  <si>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</si>
  <si>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</si>
  <si>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</si>
  <si>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</si>
  <si>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</si>
  <si>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</si>
  <si>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</si>
  <si>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</si>
  <si>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</si>
  <si>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</si>
  <si>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</si>
  <si>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</si>
  <si>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</si>
  <si>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</si>
  <si>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</si>
  <si>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</si>
  <si>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</si>
  <si>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</si>
  <si>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</si>
  <si>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</si>
  <si>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</si>
  <si>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</si>
  <si>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</si>
  <si>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</si>
  <si>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</si>
  <si>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</si>
  <si>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</si>
  <si>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</si>
  <si>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</si>
  <si>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</si>
  <si>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</si>
  <si>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</si>
  <si>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</si>
  <si>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</si>
  <si>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</si>
  <si>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</si>
  <si>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</si>
  <si>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</si>
  <si>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</si>
  <si>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</si>
  <si>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</si>
  <si>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</si>
  <si>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</si>
  <si>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</si>
  <si>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</si>
  <si>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</si>
  <si>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</si>
  <si>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</si>
  <si>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</si>
  <si>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</si>
  <si>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</si>
  <si>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</si>
  <si>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</si>
  <si>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</si>
  <si>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</si>
  <si>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</si>
  <si>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</si>
  <si>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</si>
  <si>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</si>
  <si>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</si>
  <si>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</si>
  <si>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</si>
  <si>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</si>
  <si>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</si>
  <si>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</si>
  <si>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</si>
  <si>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</si>
  <si>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</si>
  <si>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</si>
  <si>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</si>
  <si>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</si>
  <si>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</si>
  <si>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</si>
  <si>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</si>
  <si>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</si>
  <si>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</si>
  <si>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</si>
  <si>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</si>
  <si>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</si>
  <si>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</si>
  <si>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</si>
  <si>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</si>
  <si>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</si>
  <si>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</si>
  <si>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</si>
  <si>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</si>
  <si>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</si>
  <si>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</si>
  <si>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</si>
  <si>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</si>
  <si>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</si>
  <si>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</si>
  <si>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</si>
  <si>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</si>
  <si>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</si>
  <si>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</si>
  <si>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</si>
  <si>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</si>
  <si>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</si>
  <si>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</si>
  <si>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</si>
  <si>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</si>
  <si>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</si>
  <si>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</si>
  <si>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</si>
  <si>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</si>
  <si>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</si>
  <si>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</si>
  <si>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</si>
  <si>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</si>
  <si>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</si>
  <si>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</si>
  <si>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</si>
  <si>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</si>
  <si>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</si>
  <si>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</si>
  <si>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</si>
  <si>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</si>
  <si>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</si>
  <si>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</si>
  <si>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</si>
  <si>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</si>
  <si>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</si>
  <si>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</si>
  <si>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</si>
  <si>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</si>
  <si>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</si>
  <si>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</si>
  <si>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</si>
  <si>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</si>
  <si>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</si>
  <si>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</si>
  <si>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</si>
  <si>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</si>
  <si>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</si>
  <si>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</si>
  <si>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</si>
  <si>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</si>
  <si>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</si>
  <si>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</si>
  <si>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</si>
  <si>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</si>
  <si>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</si>
  <si>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</si>
  <si>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</si>
  <si>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</si>
  <si>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</si>
  <si>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</si>
  <si>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</si>
  <si>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</si>
  <si>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</si>
  <si>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</si>
  <si>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</si>
  <si>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</si>
  <si>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</si>
  <si>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</si>
  <si>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</si>
  <si>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</si>
  <si>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</si>
  <si>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</si>
  <si>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</si>
  <si>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</si>
  <si>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</si>
  <si>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</si>
  <si>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</si>
  <si>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</si>
  <si>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</si>
  <si>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</si>
  <si>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</si>
  <si>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</si>
  <si>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</si>
  <si>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</si>
  <si>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</si>
  <si>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</si>
  <si>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</si>
  <si>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</si>
  <si>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</si>
  <si>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</si>
  <si>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</si>
  <si>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</si>
  <si>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</si>
  <si>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</si>
  <si>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</si>
  <si>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</si>
  <si>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</si>
  <si>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</si>
  <si>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</si>
  <si>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</si>
  <si>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</si>
  <si>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</si>
  <si>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</si>
  <si>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</si>
  <si>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</si>
  <si>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</si>
  <si>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</si>
  <si>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</si>
  <si>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</si>
  <si>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</si>
  <si>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</si>
  <si>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</si>
  <si>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</si>
  <si>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</si>
  <si>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</si>
  <si>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</si>
  <si>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</si>
  <si>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</si>
  <si>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</si>
  <si>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</si>
  <si>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</si>
  <si>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</si>
  <si>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</si>
  <si>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</si>
  <si>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</si>
  <si>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</si>
  <si>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</si>
  <si>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</si>
  <si>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</si>
  <si>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</si>
  <si>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</si>
  <si>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</si>
  <si>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</si>
  <si>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</si>
  <si>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</si>
  <si>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</si>
  <si>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</si>
  <si>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</si>
  <si>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</si>
  <si>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</si>
  <si>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</si>
  <si>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</si>
  <si>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</si>
  <si>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</si>
  <si>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</si>
  <si>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</si>
  <si>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</si>
  <si>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</si>
  <si>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</si>
  <si>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</si>
  <si>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</si>
  <si>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</si>
  <si>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</si>
  <si>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</si>
  <si>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</si>
  <si>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</si>
  <si>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</si>
  <si>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</si>
  <si>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</si>
  <si>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</si>
  <si>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</si>
  <si>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</si>
  <si>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</si>
  <si>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</si>
  <si>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</si>
  <si>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</si>
  <si>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</si>
  <si>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</si>
  <si>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</si>
  <si>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</si>
  <si>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</si>
  <si>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</si>
  <si>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</si>
  <si>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</si>
  <si>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</si>
  <si>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</si>
  <si>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</si>
  <si>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</si>
  <si>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</si>
  <si>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</si>
  <si>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</si>
  <si>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</si>
  <si>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</si>
  <si>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</si>
  <si>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</si>
  <si>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</si>
  <si>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</si>
  <si>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</si>
  <si>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</si>
  <si>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</si>
  <si>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</si>
  <si>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</si>
  <si>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</si>
  <si>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</si>
  <si>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</si>
  <si>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</si>
  <si>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</si>
  <si>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</si>
  <si>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</si>
  <si>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</si>
  <si>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</si>
  <si>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</si>
  <si>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</si>
  <si>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</si>
  <si>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</si>
  <si>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</si>
  <si>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</si>
  <si>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</si>
  <si>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</si>
  <si>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</si>
  <si>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</si>
  <si>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</si>
  <si>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</si>
  <si>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</si>
  <si>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</si>
  <si>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</si>
  <si>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</si>
  <si>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</si>
  <si>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</si>
  <si>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</si>
  <si>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</si>
  <si>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</si>
  <si>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</si>
  <si>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</si>
  <si>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</si>
  <si>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</si>
  <si>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</si>
  <si>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</si>
  <si>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</si>
  <si>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</si>
  <si>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</si>
  <si>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</si>
  <si>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</si>
  <si>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</si>
  <si>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</si>
  <si>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</si>
  <si>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</si>
  <si>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</si>
  <si>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</si>
  <si>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</si>
  <si>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</si>
  <si>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</si>
  <si>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</si>
  <si>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</si>
  <si>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</si>
  <si>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</si>
  <si>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</si>
  <si>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</si>
  <si>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</si>
  <si>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</si>
  <si>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</si>
  <si>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</si>
  <si>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</si>
  <si>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</si>
  <si>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</si>
  <si>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</si>
  <si>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</si>
  <si>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</si>
  <si>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</si>
  <si>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</si>
  <si>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</si>
  <si>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</si>
  <si>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</si>
  <si>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</si>
  <si>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</si>
  <si>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</si>
  <si>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</si>
  <si>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</si>
  <si>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</si>
  <si>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</si>
  <si>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</si>
  <si>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</si>
  <si>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</si>
  <si>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</si>
  <si>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</si>
  <si>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</si>
  <si>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</si>
  <si>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</si>
  <si>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</si>
  <si>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</si>
  <si>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</si>
  <si>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</si>
  <si>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</si>
  <si>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</si>
  <si>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</si>
  <si>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</si>
  <si>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</si>
  <si>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</si>
  <si>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</si>
  <si>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</si>
  <si>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</si>
  <si>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</si>
  <si>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</si>
  <si>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</si>
  <si>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</si>
  <si>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</si>
  <si>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</si>
  <si>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</si>
  <si>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</si>
  <si>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</si>
  <si>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</si>
  <si>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</si>
  <si>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</si>
  <si>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</si>
  <si>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</si>
  <si>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</si>
  <si>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</si>
  <si>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</si>
  <si>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</si>
  <si>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</si>
  <si>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</si>
  <si>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</si>
  <si>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</si>
  <si>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</si>
  <si>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</si>
  <si>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</si>
  <si>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</si>
  <si>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</si>
  <si>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</si>
  <si>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</si>
  <si>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</si>
  <si>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</si>
  <si>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</si>
  <si>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</si>
  <si>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</si>
  <si>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</si>
  <si>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</si>
  <si>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</si>
  <si>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</si>
  <si>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</si>
  <si>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</si>
  <si>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</si>
  <si>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</si>
  <si>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</si>
  <si>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</si>
  <si>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</si>
  <si>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</si>
  <si>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</si>
  <si>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</si>
  <si>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</si>
  <si>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</si>
  <si>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</si>
  <si>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</si>
  <si>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</si>
  <si>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</si>
  <si>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</si>
  <si>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</si>
  <si>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</si>
  <si>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</si>
  <si>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</si>
  <si>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</si>
  <si>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</si>
  <si>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</si>
  <si>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</si>
  <si>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</si>
  <si>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</si>
  <si>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</si>
  <si>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</si>
  <si>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</si>
  <si>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</si>
  <si>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</si>
  <si>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</si>
  <si>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</si>
  <si>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</si>
  <si>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</si>
  <si>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</si>
  <si>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</si>
  <si>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</si>
  <si>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</si>
  <si>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</si>
  <si>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</si>
  <si>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</si>
  <si>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</si>
  <si>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</si>
  <si>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</si>
  <si>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</si>
  <si>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</si>
  <si>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</si>
  <si>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</si>
  <si>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</si>
  <si>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</si>
  <si>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</si>
  <si>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</si>
  <si>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</si>
  <si>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</si>
  <si>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</si>
  <si>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</si>
  <si>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</si>
  <si>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</si>
  <si>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</si>
  <si>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</si>
  <si>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</si>
  <si>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</si>
  <si>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</si>
  <si>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</si>
  <si>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</si>
  <si>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</si>
  <si>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</si>
  <si>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</si>
  <si>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</si>
  <si>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</si>
  <si>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</si>
  <si>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</si>
  <si>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</si>
  <si>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</si>
  <si>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</si>
  <si>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</si>
  <si>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</si>
  <si>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</si>
  <si>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</si>
  <si>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</si>
  <si>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</si>
  <si>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</si>
  <si>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</si>
  <si>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</si>
  <si>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</si>
  <si>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</si>
  <si>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</si>
  <si>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</si>
  <si>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</si>
  <si>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</si>
  <si>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</si>
  <si>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</si>
  <si>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</si>
  <si>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</si>
  <si>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</si>
  <si>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</si>
  <si>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</si>
  <si>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</si>
  <si>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</si>
  <si>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</si>
  <si>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</si>
  <si>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</si>
  <si>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</si>
  <si>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</si>
  <si>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</si>
  <si>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</si>
  <si>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</si>
  <si>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</si>
  <si>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</si>
  <si>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</si>
  <si>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</si>
  <si>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</si>
  <si>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</si>
  <si>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</si>
  <si>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</si>
  <si>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</si>
  <si>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</si>
  <si>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</si>
  <si>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</si>
  <si>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</si>
  <si>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</si>
  <si>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</si>
  <si>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</si>
  <si>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</si>
  <si>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</si>
  <si>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</si>
  <si>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</si>
  <si>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</si>
  <si>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</si>
  <si>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</si>
  <si>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</si>
  <si>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</si>
  <si>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</si>
  <si>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</si>
  <si>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</si>
  <si>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</si>
  <si>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</si>
  <si>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</si>
  <si>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</si>
  <si>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</si>
  <si>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</si>
  <si>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</si>
  <si>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</si>
  <si>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</si>
  <si>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</si>
  <si>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</si>
  <si>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</si>
  <si>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</si>
  <si>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</si>
  <si>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</si>
  <si>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</si>
  <si>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</si>
  <si>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</si>
  <si>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</si>
  <si>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</si>
  <si>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</si>
  <si>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</si>
  <si>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</si>
  <si>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</si>
  <si>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</si>
  <si>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</si>
  <si>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</si>
  <si>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</si>
  <si>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</si>
  <si>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</si>
  <si>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</si>
  <si>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</si>
  <si>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</si>
  <si>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</si>
  <si>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</si>
  <si>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</si>
  <si>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</si>
  <si>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</si>
  <si>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</si>
  <si>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</si>
  <si>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</si>
  <si>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</si>
  <si>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</si>
  <si>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</si>
  <si>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</si>
  <si>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</si>
  <si>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</si>
  <si>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</si>
  <si>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</si>
  <si>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</si>
  <si>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</si>
  <si>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</si>
  <si>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</si>
  <si>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</si>
  <si>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</si>
  <si>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</si>
  <si>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</si>
  <si>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</si>
  <si>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</si>
  <si>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</si>
  <si>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</si>
  <si>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</si>
  <si>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</si>
  <si>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</si>
  <si>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</si>
  <si>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</si>
  <si>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</si>
  <si>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</si>
  <si>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</si>
  <si>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</si>
  <si>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</si>
  <si>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</si>
  <si>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</si>
  <si>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</si>
  <si>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</si>
  <si>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</si>
  <si>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</si>
  <si>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</si>
  <si>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</si>
  <si>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</si>
  <si>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</si>
  <si>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</si>
  <si>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</si>
  <si>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</si>
  <si>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</si>
  <si>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</si>
  <si>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</si>
  <si>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</si>
  <si>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</si>
  <si>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</si>
  <si>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</si>
  <si>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</si>
  <si>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</si>
  <si>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</si>
  <si>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</si>
  <si>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</si>
  <si>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</si>
  <si>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</si>
  <si>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</si>
  <si>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</si>
  <si>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</si>
  <si>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</si>
  <si>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</si>
  <si>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</si>
  <si>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</si>
  <si>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</si>
  <si>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</si>
  <si>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</si>
  <si>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</si>
  <si>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</si>
  <si>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</si>
  <si>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</si>
  <si>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</si>
  <si>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</si>
  <si>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</si>
  <si>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</si>
  <si>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</si>
  <si>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</si>
  <si>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</si>
  <si>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</si>
  <si>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</si>
  <si>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</si>
  <si>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</si>
  <si>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</si>
  <si>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</si>
  <si>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</si>
  <si>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</si>
  <si>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</si>
  <si>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</si>
  <si>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</si>
  <si>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</si>
  <si>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</si>
  <si>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</si>
  <si>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</si>
  <si>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</si>
  <si>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</si>
  <si>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</si>
  <si>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</si>
  <si>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</si>
  <si>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</si>
  <si>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</si>
  <si>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</si>
  <si>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</si>
  <si>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</si>
  <si>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</si>
  <si>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</si>
  <si>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</si>
  <si>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</si>
  <si>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</si>
  <si>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</si>
  <si>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</si>
  <si>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</si>
  <si>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</si>
  <si>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</si>
  <si>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</si>
  <si>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</si>
  <si>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</si>
  <si>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</si>
  <si>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</si>
  <si>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</si>
  <si>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</si>
  <si>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</si>
  <si>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</si>
  <si>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</si>
  <si>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</si>
  <si>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</si>
  <si>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</si>
  <si>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</si>
  <si>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</si>
  <si>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</si>
  <si>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</si>
  <si>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</si>
  <si>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</si>
  <si>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</si>
  <si>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</si>
  <si>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</si>
  <si>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</si>
  <si>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</si>
  <si>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</si>
  <si>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</si>
  <si>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</si>
  <si>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</si>
  <si>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</si>
  <si>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</si>
  <si>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</si>
  <si>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</si>
  <si>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</si>
  <si>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</si>
  <si>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</si>
  <si>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</si>
  <si>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</si>
  <si>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</si>
  <si>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</si>
  <si>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</si>
  <si>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</si>
  <si>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</si>
  <si>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</si>
  <si>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</si>
  <si>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</si>
  <si>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</si>
  <si>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</si>
  <si>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</si>
  <si>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</si>
  <si>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</si>
  <si>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</si>
  <si>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</si>
  <si>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</si>
  <si>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</si>
  <si>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</si>
  <si>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</si>
  <si>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</si>
  <si>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</si>
  <si>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</si>
  <si>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</si>
  <si>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</si>
  <si>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</si>
  <si>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</si>
  <si>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</si>
  <si>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</si>
  <si>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</si>
  <si>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</si>
  <si>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</si>
  <si>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</si>
  <si>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</si>
  <si>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</si>
  <si>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</si>
  <si>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</si>
  <si>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</si>
  <si>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</si>
  <si>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</si>
  <si>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</si>
  <si>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</si>
  <si>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</si>
  <si>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</si>
  <si>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</si>
  <si>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</si>
  <si>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</si>
  <si>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</si>
  <si>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</si>
  <si>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</si>
  <si>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</si>
  <si>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</si>
  <si>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</si>
  <si>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</si>
  <si>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</si>
  <si>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</si>
  <si>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</si>
  <si>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</si>
  <si>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</si>
  <si>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</si>
  <si>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</si>
  <si>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</si>
  <si>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</si>
  <si>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</si>
  <si>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</si>
  <si>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</si>
  <si>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</si>
  <si>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</si>
  <si>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</si>
  <si>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</si>
  <si>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</si>
  <si>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</si>
  <si>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</si>
  <si>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</si>
  <si>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</si>
  <si>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</si>
  <si>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</si>
  <si>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</si>
  <si>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</si>
  <si>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</si>
  <si>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</si>
  <si>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</si>
  <si>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</si>
  <si>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</si>
  <si>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</si>
  <si>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</si>
  <si>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</si>
  <si>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</si>
  <si>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</si>
  <si>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</si>
  <si>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</si>
  <si>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</si>
  <si>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</si>
  <si>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</si>
  <si>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</si>
  <si>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</si>
  <si>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</si>
  <si>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</si>
  <si>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</si>
  <si>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</si>
  <si>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</si>
  <si>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</si>
  <si>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</si>
  <si>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</si>
  <si>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</si>
  <si>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</si>
  <si>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</si>
  <si>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</si>
  <si>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</si>
  <si>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</si>
  <si>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</si>
  <si>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</si>
  <si>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</si>
  <si>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</si>
  <si>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</si>
  <si>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</si>
  <si>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</si>
  <si>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</si>
  <si>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</si>
  <si>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</si>
  <si>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</si>
  <si>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</si>
  <si>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</si>
  <si>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</si>
  <si>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</si>
  <si>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</si>
  <si>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</si>
  <si>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</si>
  <si>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</si>
  <si>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</si>
  <si>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</si>
  <si>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</si>
  <si>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</si>
  <si>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</si>
  <si>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</si>
  <si>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</si>
  <si>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</si>
  <si>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</si>
  <si>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</si>
  <si>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</si>
  <si>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</si>
  <si>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</si>
  <si>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</si>
  <si>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</si>
  <si>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</si>
  <si>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</si>
  <si>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</si>
  <si>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</si>
  <si>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</si>
  <si>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</si>
  <si>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</si>
  <si>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</si>
  <si>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</si>
  <si>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</si>
  <si>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</si>
  <si>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</si>
  <si>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</si>
  <si>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</si>
  <si>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</si>
  <si>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</si>
  <si>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</si>
  <si>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</si>
  <si>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</si>
  <si>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</si>
  <si>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</si>
  <si>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</si>
  <si>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</si>
  <si>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</si>
  <si>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</si>
  <si>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</si>
  <si>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</si>
  <si>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</si>
  <si>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</si>
  <si>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</si>
  <si>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</si>
  <si>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</si>
  <si>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</si>
  <si>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</si>
  <si>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</si>
  <si>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</si>
  <si>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</si>
  <si>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</si>
  <si>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</si>
  <si>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</si>
  <si>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</si>
  <si>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</si>
  <si>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</si>
  <si>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</si>
  <si>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</si>
  <si>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</si>
  <si>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</si>
  <si>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</si>
  <si>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</si>
  <si>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</si>
  <si>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</si>
  <si>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</si>
  <si>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</si>
  <si>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</si>
  <si>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</si>
  <si>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</si>
  <si>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</si>
  <si>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</si>
  <si>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</si>
  <si>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</si>
  <si>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</si>
  <si>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</si>
  <si>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</si>
  <si>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</si>
  <si>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</si>
  <si>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</si>
  <si>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</si>
  <si>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</si>
  <si>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</si>
  <si>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</si>
  <si>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</si>
  <si>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</si>
  <si>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</si>
  <si>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</si>
  <si>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</si>
  <si>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</si>
  <si>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</si>
  <si>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</si>
  <si>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</si>
  <si>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</si>
  <si>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</si>
  <si>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</si>
  <si>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</si>
  <si>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</si>
  <si>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</si>
  <si>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</si>
  <si>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</si>
  <si>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</si>
  <si>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</si>
  <si>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</si>
  <si>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</si>
  <si>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</si>
  <si>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</si>
  <si>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</si>
  <si>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</si>
  <si>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</si>
  <si>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</si>
  <si>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</si>
  <si>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</si>
  <si>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</si>
  <si>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</si>
  <si>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</si>
  <si>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</si>
  <si>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</si>
  <si>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</si>
  <si>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</si>
  <si>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</si>
  <si>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</si>
  <si>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</si>
  <si>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</si>
  <si>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</si>
  <si>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</si>
  <si>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</si>
  <si>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</si>
  <si>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</si>
  <si>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</si>
  <si>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</si>
  <si>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</si>
  <si>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</si>
  <si>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</si>
  <si>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</si>
  <si>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</si>
  <si>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</si>
  <si>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</si>
  <si>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</si>
  <si>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</si>
  <si>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</si>
  <si>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</si>
  <si>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</si>
  <si>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</si>
  <si>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</si>
  <si>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</si>
  <si>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</si>
  <si>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</si>
  <si>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</si>
  <si>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</si>
  <si>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</si>
  <si>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</si>
  <si>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</si>
  <si>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</si>
  <si>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</si>
  <si>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</si>
  <si>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</si>
  <si>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</si>
  <si>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</si>
  <si>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</si>
  <si>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</si>
  <si>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</si>
  <si>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</si>
  <si>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</si>
  <si>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</si>
  <si>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</si>
  <si>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</si>
  <si>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</si>
  <si>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</si>
  <si>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</si>
  <si>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</si>
  <si>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</si>
  <si>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</si>
  <si>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</si>
  <si>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</si>
  <si>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</si>
  <si>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</si>
  <si>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</si>
  <si>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</si>
  <si>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</si>
  <si>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</si>
  <si>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</si>
  <si>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</si>
  <si>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</si>
  <si>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</si>
  <si>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</si>
  <si>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</si>
  <si>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</si>
  <si>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</si>
  <si>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</si>
  <si>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</si>
  <si>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</si>
  <si>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</si>
  <si>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</si>
  <si>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</si>
  <si>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</si>
  <si>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</si>
  <si>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</si>
  <si>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</si>
  <si>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</si>
  <si>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</si>
  <si>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</si>
  <si>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</si>
  <si>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</si>
  <si>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</si>
  <si>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</si>
  <si>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</si>
  <si>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</si>
  <si>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</si>
  <si>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</si>
  <si>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</si>
  <si>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</si>
  <si>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</si>
  <si>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</si>
  <si>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</si>
  <si>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</si>
  <si>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</si>
  <si>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</si>
  <si>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</si>
  <si>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</si>
  <si>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</si>
  <si>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</si>
  <si>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</si>
  <si>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</si>
  <si>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</si>
  <si>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</si>
  <si>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</si>
  <si>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</si>
  <si>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</si>
  <si>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</si>
  <si>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</si>
  <si>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</si>
  <si>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</si>
  <si>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</si>
  <si>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</si>
  <si>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</si>
  <si>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</si>
  <si>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</si>
  <si>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</si>
  <si>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</si>
  <si>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</si>
  <si>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</si>
  <si>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</si>
  <si>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</si>
  <si>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</si>
  <si>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</si>
  <si>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</si>
  <si>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</si>
  <si>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</si>
  <si>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</si>
  <si>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</si>
  <si>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</si>
  <si>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</si>
  <si>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</si>
  <si>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</si>
  <si>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</si>
  <si>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</si>
  <si>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</si>
  <si>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</si>
  <si>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</si>
  <si>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</si>
  <si>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</si>
  <si>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</si>
  <si>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</si>
  <si>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</si>
  <si>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</si>
  <si>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</si>
  <si>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</si>
  <si>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</si>
  <si>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</si>
  <si>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</si>
  <si>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</si>
  <si>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</si>
  <si>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</si>
  <si>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</si>
  <si>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</si>
  <si>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</si>
  <si>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</si>
  <si>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</si>
  <si>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</si>
  <si>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</si>
  <si>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</si>
  <si>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</si>
  <si>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</si>
  <si>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</si>
  <si>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</si>
  <si>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</si>
  <si>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</si>
  <si>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</si>
  <si>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</si>
  <si>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</si>
  <si>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</si>
  <si>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</si>
  <si>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</si>
  <si>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</si>
  <si>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</si>
  <si>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</si>
  <si>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</si>
  <si>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</si>
  <si>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</si>
  <si>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</si>
  <si>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</si>
  <si>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</si>
  <si>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</si>
  <si>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</si>
  <si>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</si>
  <si>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</si>
  <si>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</si>
  <si>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</si>
  <si>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</si>
  <si>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</si>
  <si>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</si>
  <si>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</si>
  <si>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</si>
  <si>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</si>
  <si>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</si>
  <si>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</si>
  <si>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</si>
  <si>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</si>
  <si>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</si>
  <si>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</si>
  <si>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</si>
  <si>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</si>
  <si>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</si>
  <si>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</si>
  <si>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</si>
  <si>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</si>
  <si>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</si>
  <si>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</si>
  <si>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</si>
  <si>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</si>
  <si>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</si>
  <si>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</si>
  <si>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</si>
  <si>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</si>
  <si>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</si>
  <si>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</si>
  <si>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</si>
  <si>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</si>
  <si>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</si>
  <si>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</si>
  <si>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</si>
  <si>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</si>
  <si>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</si>
  <si>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</si>
  <si>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</si>
  <si>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</si>
  <si>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</si>
  <si>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</si>
  <si>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</si>
  <si>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</si>
  <si>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</si>
  <si>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</si>
  <si>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</si>
  <si>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</si>
  <si>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</si>
  <si>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</si>
  <si>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</si>
  <si>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</si>
  <si>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</si>
  <si>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</si>
  <si>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</si>
  <si>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</si>
  <si>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</si>
  <si>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</si>
  <si>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</si>
  <si>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</si>
  <si>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</si>
  <si>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</si>
  <si>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</si>
  <si>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</si>
  <si>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</si>
  <si>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</si>
  <si>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</si>
  <si>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</si>
  <si>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</si>
  <si>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</si>
  <si>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</si>
  <si>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</si>
  <si>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</si>
  <si>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</si>
  <si>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</si>
  <si>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</si>
  <si>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</si>
  <si>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</si>
  <si>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</si>
  <si>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</si>
  <si>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</si>
  <si>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</si>
  <si>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</si>
  <si>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</si>
  <si>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</si>
  <si>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</si>
  <si>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</si>
  <si>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</si>
  <si>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</si>
  <si>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</si>
  <si>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</si>
  <si>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</si>
  <si>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</si>
  <si>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</si>
  <si>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</si>
  <si>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</si>
  <si>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</si>
  <si>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</si>
  <si>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</si>
  <si>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</si>
  <si>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</si>
  <si>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</si>
  <si>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</si>
  <si>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</si>
  <si>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</si>
  <si>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</si>
  <si>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</si>
  <si>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</si>
  <si>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</si>
  <si>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</si>
  <si>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</si>
  <si>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</si>
  <si>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</si>
  <si>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</si>
  <si>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</si>
  <si>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</si>
  <si>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</si>
  <si>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</si>
  <si>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</si>
  <si>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</si>
  <si>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</si>
  <si>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</si>
  <si>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</si>
  <si>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</si>
  <si>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</si>
  <si>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</si>
  <si>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</si>
  <si>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</si>
  <si>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</si>
  <si>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</si>
  <si>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</si>
  <si>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</si>
  <si>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</si>
  <si>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</si>
  <si>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</si>
  <si>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</si>
  <si>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</si>
  <si>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</si>
  <si>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</si>
  <si>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</si>
  <si>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</si>
  <si>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</si>
  <si>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</si>
  <si>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</si>
  <si>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</si>
  <si>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</si>
  <si>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</si>
  <si>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</si>
  <si>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</si>
  <si>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</si>
  <si>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</si>
  <si>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</si>
  <si>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</si>
  <si>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</si>
  <si>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</si>
  <si>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</si>
  <si>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</si>
  <si>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</si>
  <si>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</si>
  <si>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</si>
  <si>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</si>
  <si>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</si>
  <si>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</si>
  <si>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</si>
  <si>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</si>
  <si>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</si>
  <si>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</si>
  <si>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</si>
  <si>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</si>
  <si>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</si>
  <si>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</si>
  <si>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</si>
  <si>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</si>
  <si>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</si>
  <si>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</si>
  <si>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</si>
  <si>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</si>
  <si>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</si>
  <si>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</si>
  <si>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</si>
  <si>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</si>
  <si>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</si>
  <si>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</si>
  <si>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</si>
  <si>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</si>
  <si>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</si>
  <si>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</si>
  <si>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</si>
  <si>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</si>
  <si>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</si>
  <si>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</si>
  <si>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</si>
  <si>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</si>
  <si>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</si>
  <si>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</si>
  <si>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</si>
  <si>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</si>
  <si>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</si>
  <si>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</si>
  <si>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</si>
  <si>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</si>
  <si>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</si>
  <si>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</si>
  <si>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</si>
  <si>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</si>
  <si>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</si>
  <si>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</si>
  <si>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</si>
  <si>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</si>
  <si>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</si>
  <si>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</si>
  <si>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</si>
  <si>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</si>
  <si>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</si>
  <si>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</si>
  <si>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</si>
  <si>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</si>
  <si>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</si>
  <si>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</si>
  <si>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</si>
  <si>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</si>
  <si>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</si>
  <si>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</si>
  <si>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</si>
  <si>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</si>
  <si>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</si>
  <si>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</si>
  <si>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</si>
  <si>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</si>
  <si>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</si>
  <si>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</si>
  <si>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</si>
  <si>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</si>
  <si>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</si>
  <si>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</si>
  <si>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</si>
  <si>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</si>
  <si>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</si>
  <si>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</si>
  <si>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</si>
  <si>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</si>
  <si>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</si>
  <si>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</si>
  <si>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</si>
  <si>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</si>
  <si>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</si>
  <si>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</si>
  <si>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</si>
  <si>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</si>
  <si>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</si>
  <si>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</si>
  <si>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</si>
  <si>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</si>
  <si>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</si>
  <si>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</si>
  <si>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</si>
  <si>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</si>
  <si>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</si>
  <si>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</si>
  <si>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</si>
  <si>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</si>
  <si>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</si>
  <si>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</si>
  <si>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</si>
  <si>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</si>
  <si>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</si>
  <si>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</si>
  <si>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</si>
  <si>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</si>
  <si>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</si>
  <si>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</si>
  <si>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</si>
  <si>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</si>
  <si>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</si>
  <si>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</si>
  <si>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</si>
  <si>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</si>
  <si>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</si>
  <si>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</si>
  <si>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</si>
  <si>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</si>
  <si>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</si>
  <si>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</si>
  <si>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</si>
  <si>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</si>
  <si>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</si>
  <si>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</si>
  <si>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</si>
  <si>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</si>
  <si>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</si>
  <si>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</si>
  <si>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</si>
  <si>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</si>
  <si>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</si>
  <si>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</si>
  <si>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</si>
  <si>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</si>
  <si>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</si>
  <si>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</si>
  <si>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</si>
  <si>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</si>
  <si>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</si>
  <si>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</si>
  <si>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</si>
  <si>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</si>
  <si>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</si>
  <si>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</si>
  <si>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</si>
  <si>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</si>
  <si>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</si>
  <si>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</si>
  <si>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</si>
  <si>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</si>
  <si>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</si>
  <si>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</si>
  <si>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</si>
  <si>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</si>
  <si>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</si>
  <si>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</si>
  <si>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</si>
  <si>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</si>
  <si>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</si>
  <si>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</si>
  <si>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</si>
  <si>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</si>
  <si>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</si>
  <si>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</si>
  <si>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</si>
  <si>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</si>
  <si>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</si>
  <si>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</si>
  <si>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</si>
  <si>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</si>
  <si>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</si>
  <si>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</si>
  <si>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</si>
  <si>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</si>
  <si>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</si>
  <si>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</si>
  <si>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</si>
  <si>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</si>
  <si>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</si>
  <si>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</si>
  <si>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</si>
  <si>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</si>
  <si>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</si>
  <si>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</si>
  <si>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</si>
  <si>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</si>
  <si>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</si>
  <si>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</si>
  <si>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</si>
  <si>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</si>
  <si>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</si>
  <si>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</si>
  <si>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</si>
  <si>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</si>
  <si>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</si>
  <si>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</si>
  <si>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</si>
  <si>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</si>
  <si>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</si>
  <si>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</si>
  <si>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</si>
  <si>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</si>
  <si>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</si>
  <si>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</si>
  <si>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</si>
  <si>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</si>
  <si>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</si>
  <si>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</si>
  <si>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</si>
  <si>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</si>
  <si>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</si>
  <si>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</si>
  <si>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</si>
  <si>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</si>
  <si>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</si>
  <si>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</si>
  <si>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</si>
  <si>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</si>
  <si>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</si>
  <si>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</si>
  <si>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</si>
  <si>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</si>
  <si>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</si>
  <si>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</si>
  <si>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</si>
  <si>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</si>
  <si>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</si>
  <si>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</si>
  <si>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</si>
  <si>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</si>
  <si>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</si>
  <si>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</si>
  <si>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</si>
  <si>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</si>
  <si>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</si>
  <si>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</si>
  <si>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</si>
  <si>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</si>
  <si>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</si>
  <si>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</si>
  <si>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</si>
  <si>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</si>
  <si>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</si>
  <si>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</si>
  <si>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</si>
  <si>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</si>
  <si>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</si>
  <si>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</si>
  <si>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</si>
  <si>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</si>
  <si>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</si>
  <si>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</si>
  <si>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</si>
  <si>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</si>
  <si>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</si>
  <si>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</si>
  <si>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</si>
  <si>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</si>
  <si>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</si>
  <si>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</si>
  <si>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</si>
  <si>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</si>
  <si>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</si>
  <si>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</si>
  <si>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</si>
  <si>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</si>
  <si>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</si>
  <si>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</si>
  <si>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</si>
  <si>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</si>
  <si>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</si>
  <si>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</si>
  <si>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</si>
  <si>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</si>
  <si>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</si>
  <si>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</si>
  <si>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</si>
  <si>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</si>
  <si>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</si>
  <si>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</si>
  <si>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</si>
  <si>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</si>
  <si>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</si>
  <si>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</si>
  <si>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</si>
  <si>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</si>
  <si>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</si>
  <si>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</si>
  <si>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</si>
  <si>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</si>
  <si>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</si>
  <si>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</si>
  <si>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</si>
  <si>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</si>
  <si>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</si>
  <si>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</si>
  <si>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</si>
  <si>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</si>
  <si>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</si>
  <si>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</si>
  <si>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</si>
  <si>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</si>
  <si>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</si>
  <si>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</si>
  <si>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</si>
  <si>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</si>
  <si>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</si>
  <si>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</si>
  <si>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</si>
  <si>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</si>
  <si>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</si>
  <si>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</si>
  <si>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</si>
  <si>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</si>
  <si>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</si>
  <si>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</si>
  <si>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</si>
  <si>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</si>
  <si>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</si>
  <si>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</si>
  <si>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</si>
  <si>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</si>
  <si>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</si>
  <si>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</si>
  <si>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</si>
  <si>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</si>
  <si>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</si>
  <si>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</si>
  <si>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</si>
  <si>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</si>
  <si>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</si>
  <si>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</si>
  <si>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</si>
  <si>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</si>
  <si>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</si>
  <si>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</si>
  <si>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</si>
  <si>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</si>
  <si>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</si>
  <si>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</si>
  <si>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</si>
  <si>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</si>
  <si>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</si>
  <si>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</si>
  <si>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</si>
  <si>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</si>
  <si>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</si>
  <si>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</si>
  <si>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</si>
  <si>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</si>
  <si>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</si>
  <si>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</si>
  <si>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</si>
  <si>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</si>
  <si>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</si>
  <si>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</si>
  <si>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</si>
  <si>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</si>
  <si>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</si>
  <si>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</si>
  <si>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</si>
  <si>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</si>
  <si>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</si>
  <si>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</si>
  <si>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</si>
  <si>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</si>
  <si>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</si>
  <si>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</si>
  <si>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</si>
  <si>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</si>
  <si>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</si>
  <si>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</si>
  <si>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</si>
  <si>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</si>
  <si>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</si>
  <si>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</si>
  <si>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</si>
  <si>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</si>
  <si>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</si>
  <si>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</si>
  <si>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</si>
  <si>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</si>
  <si>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</si>
  <si>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</si>
  <si>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</si>
  <si>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</si>
  <si>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</si>
  <si>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</si>
  <si>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</si>
  <si>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</si>
  <si>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</si>
  <si>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</si>
  <si>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</si>
  <si>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</si>
  <si>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</si>
  <si>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</si>
  <si>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</si>
  <si>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</si>
  <si>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</si>
  <si>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</si>
  <si>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</si>
  <si>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</si>
  <si>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</si>
  <si>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</si>
  <si>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</si>
  <si>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</si>
  <si>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</si>
  <si>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</si>
  <si>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</si>
  <si>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</si>
  <si>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</si>
  <si>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</si>
  <si>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</si>
  <si>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</si>
  <si>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</si>
  <si>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</si>
  <si>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</si>
  <si>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</si>
  <si>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</si>
  <si>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</si>
  <si>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</si>
  <si>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</si>
  <si>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</si>
  <si>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</si>
  <si>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</si>
  <si>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</si>
  <si>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</si>
  <si>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</si>
  <si>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</si>
  <si>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</si>
  <si>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</si>
  <si>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</si>
  <si>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</si>
  <si>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</si>
  <si>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</si>
  <si>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</si>
  <si>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</si>
  <si>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</si>
  <si>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</si>
  <si>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</si>
  <si>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</si>
  <si>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</si>
  <si>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</si>
  <si>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</si>
  <si>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</si>
  <si>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</si>
  <si>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</si>
  <si>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</si>
  <si>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</si>
  <si>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</si>
  <si>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</si>
  <si>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</si>
  <si>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</si>
  <si>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</si>
  <si>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</si>
  <si>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</si>
  <si>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</si>
  <si>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</si>
  <si>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</si>
  <si>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</si>
  <si>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</si>
  <si>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</si>
  <si>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</si>
  <si>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</si>
  <si>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</si>
  <si>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</si>
  <si>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</si>
  <si>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</si>
  <si>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</si>
  <si>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</si>
  <si>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</si>
  <si>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</si>
  <si>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</si>
  <si>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</si>
  <si>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</si>
  <si>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</si>
  <si>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</si>
  <si>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</si>
  <si>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</si>
  <si>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</si>
  <si>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</si>
  <si>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</si>
  <si>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</si>
  <si>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</si>
  <si>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</si>
  <si>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</si>
  <si>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</si>
  <si>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</si>
  <si>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</si>
  <si>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</si>
  <si>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</si>
  <si>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</si>
  <si>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</si>
  <si>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</si>
  <si>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</si>
  <si>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</si>
  <si>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</si>
  <si>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</si>
  <si>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</si>
  <si>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</si>
  <si>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</si>
  <si>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</si>
  <si>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</si>
  <si>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</si>
  <si>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</si>
  <si>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</si>
  <si>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</si>
  <si>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</si>
  <si>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</si>
  <si>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</si>
  <si>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</si>
  <si>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</si>
  <si>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</si>
  <si>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</si>
  <si>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</si>
  <si>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</si>
  <si>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</si>
  <si>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</si>
  <si>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</si>
  <si>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</si>
  <si>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</si>
  <si>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</si>
  <si>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</si>
  <si>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</si>
  <si>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</si>
  <si>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</si>
  <si>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</si>
  <si>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</si>
  <si>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</si>
  <si>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</si>
  <si>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</si>
  <si>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</si>
  <si>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</si>
  <si>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</si>
  <si>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</si>
  <si>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</si>
  <si>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</si>
  <si>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</si>
  <si>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</si>
  <si>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</si>
  <si>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</si>
  <si>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</si>
  <si>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</si>
  <si>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</si>
  <si>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</si>
  <si>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</si>
  <si>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</si>
  <si>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</si>
  <si>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</si>
  <si>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</si>
  <si>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</si>
  <si>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</si>
  <si>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</si>
  <si>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</si>
  <si>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</si>
  <si>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</si>
  <si>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</si>
  <si>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</si>
  <si>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</si>
  <si>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</si>
  <si>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</si>
  <si>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</si>
  <si>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</si>
  <si>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</si>
  <si>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</si>
  <si>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</si>
  <si>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</si>
  <si>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</si>
  <si>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</si>
  <si>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</si>
  <si>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</si>
  <si>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</si>
  <si>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</si>
  <si>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</si>
  <si>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</si>
  <si>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</si>
  <si>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</si>
  <si>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</si>
  <si>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</si>
  <si>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</si>
  <si>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</si>
  <si>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</si>
  <si>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</si>
  <si>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</si>
  <si>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</si>
  <si>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</si>
  <si>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</si>
  <si>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</si>
  <si>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</si>
  <si>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</si>
  <si>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</si>
  <si>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</si>
  <si>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</si>
  <si>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</si>
  <si>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</si>
  <si>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</si>
  <si>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</si>
  <si>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</si>
  <si>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</si>
  <si>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</si>
  <si>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</si>
  <si>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</si>
  <si>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</si>
  <si>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</si>
  <si>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</si>
  <si>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</si>
  <si>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</si>
  <si>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</si>
  <si>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</si>
  <si>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</si>
  <si>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</si>
  <si>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</si>
  <si>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</si>
  <si>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</si>
  <si>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</si>
  <si>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</si>
  <si>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</si>
  <si>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</si>
  <si>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</si>
  <si>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</si>
  <si>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</si>
  <si>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</si>
  <si>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</si>
  <si>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</si>
  <si>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</si>
  <si>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</si>
  <si>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</si>
  <si>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</si>
  <si>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</si>
  <si>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</si>
  <si>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</si>
  <si>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</si>
  <si>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</si>
  <si>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</si>
  <si>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</si>
  <si>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</si>
  <si>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</si>
  <si>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</si>
  <si>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</si>
  <si>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</si>
  <si>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</si>
  <si>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</si>
  <si>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</si>
  <si>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</si>
  <si>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</si>
  <si>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</si>
  <si>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</si>
  <si>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</si>
  <si>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</si>
  <si>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</si>
  <si>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</si>
  <si>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</si>
  <si>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</si>
  <si>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</si>
  <si>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</si>
  <si>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</si>
  <si>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</si>
  <si>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</si>
  <si>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</si>
  <si>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</si>
  <si>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</si>
  <si>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</si>
  <si>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</si>
  <si>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</si>
  <si>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</si>
  <si>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</si>
  <si>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</si>
  <si>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</si>
  <si>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</si>
  <si>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</si>
  <si>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</si>
  <si>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</si>
  <si>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</si>
  <si>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</si>
  <si>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</si>
  <si>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</si>
  <si>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</si>
  <si>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</si>
  <si>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</si>
  <si>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</si>
  <si>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</si>
  <si>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</si>
  <si>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</si>
  <si>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</si>
  <si>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</si>
  <si>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</si>
  <si>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</si>
  <si>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</si>
  <si>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</si>
  <si>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</si>
  <si>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</si>
  <si>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</si>
  <si>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</si>
  <si>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</si>
  <si>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</si>
  <si>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</si>
  <si>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</si>
  <si>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</si>
  <si>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</si>
  <si>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</si>
  <si>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</si>
  <si>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</si>
  <si>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</si>
  <si>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</si>
  <si>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</si>
  <si>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</si>
  <si>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</si>
  <si>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</si>
  <si>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</si>
  <si>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</si>
  <si>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</si>
  <si>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</si>
  <si>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</si>
  <si>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</si>
  <si>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</si>
  <si>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</si>
  <si>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</si>
  <si>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</si>
  <si>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</si>
  <si>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</si>
  <si>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</si>
  <si>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</si>
  <si>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</si>
  <si>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</si>
  <si>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</si>
  <si>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</si>
  <si>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</si>
  <si>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</si>
  <si>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</si>
  <si>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</si>
  <si>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</si>
  <si>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</si>
  <si>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</si>
  <si>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</si>
  <si>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</si>
  <si>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</si>
  <si>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</si>
  <si>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</si>
  <si>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</si>
  <si>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</si>
  <si>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</si>
  <si>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</si>
  <si>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</si>
  <si>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</si>
  <si>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</si>
  <si>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</si>
  <si>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</si>
  <si>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</si>
  <si>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</si>
  <si>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</si>
  <si>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</si>
  <si>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</si>
  <si>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</si>
  <si>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</si>
  <si>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</si>
  <si>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</si>
  <si>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</si>
  <si>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</si>
  <si>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</si>
  <si>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</si>
  <si>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</si>
  <si>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</si>
  <si>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</si>
  <si>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</si>
  <si>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</si>
  <si>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</si>
  <si>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</si>
  <si>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</si>
  <si>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</si>
  <si>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</si>
  <si>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</si>
  <si>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</si>
  <si>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</si>
  <si>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</si>
  <si>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</si>
  <si>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</si>
  <si>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</si>
  <si>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</si>
  <si>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</si>
  <si>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</si>
  <si>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</si>
  <si>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</si>
  <si>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</si>
  <si>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</si>
  <si>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</si>
  <si>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</si>
  <si>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</si>
  <si>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</si>
  <si>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</si>
  <si>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</si>
  <si>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</si>
  <si>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</si>
  <si>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</si>
  <si>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</si>
  <si>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</si>
  <si>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</si>
  <si>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</si>
  <si>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</si>
  <si>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</si>
  <si>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</si>
  <si>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</si>
  <si>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</si>
  <si>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</si>
  <si>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</si>
  <si>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</si>
  <si>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</si>
  <si>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</si>
  <si>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</si>
  <si>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</si>
  <si>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</si>
  <si>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</si>
  <si>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</si>
  <si>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</si>
  <si>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</si>
  <si>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</si>
  <si>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</si>
  <si>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</si>
  <si>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</si>
  <si>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</si>
  <si>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</si>
  <si>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</si>
  <si>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</si>
  <si>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</si>
  <si>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</si>
  <si>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</si>
  <si>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</si>
  <si>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</si>
  <si>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</si>
  <si>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</si>
  <si>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</si>
  <si>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</si>
  <si>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</si>
  <si>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</si>
  <si>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</si>
  <si>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</si>
  <si>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</si>
  <si>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</si>
  <si>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</si>
  <si>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</si>
  <si>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</si>
  <si>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</si>
  <si>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</si>
  <si>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</si>
  <si>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</si>
  <si>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</si>
  <si>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</si>
  <si>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</si>
  <si>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</si>
  <si>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</si>
  <si>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</si>
  <si>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</si>
  <si>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</si>
  <si>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</si>
  <si>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</si>
  <si>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</si>
  <si>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</si>
  <si>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</si>
  <si>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</si>
  <si>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</si>
  <si>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</si>
  <si>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</si>
  <si>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</si>
  <si>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</si>
  <si>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</si>
  <si>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</si>
  <si>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</si>
  <si>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</si>
  <si>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</si>
  <si>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</si>
  <si>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</si>
  <si>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</si>
  <si>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</si>
  <si>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</si>
  <si>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</si>
  <si>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</si>
  <si>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</si>
  <si>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</si>
  <si>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</si>
  <si>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</si>
  <si>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</si>
  <si>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</si>
  <si>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</si>
  <si>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</si>
  <si>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</si>
  <si>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</si>
  <si>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</si>
  <si>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</si>
  <si>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</si>
  <si>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</si>
  <si>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</si>
  <si>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</si>
  <si>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</si>
  <si>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</si>
  <si>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</si>
  <si>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</si>
  <si>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</si>
  <si>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</si>
  <si>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</si>
  <si>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</si>
  <si>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</si>
  <si>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</si>
  <si>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</si>
  <si>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</si>
  <si>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</si>
  <si>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</si>
  <si>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</si>
  <si>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</si>
  <si>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</si>
  <si>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</si>
  <si>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</si>
  <si>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</si>
  <si>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</si>
  <si>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</si>
  <si>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</si>
  <si>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</si>
  <si>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</si>
  <si>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</si>
  <si>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</si>
  <si>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</si>
  <si>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</si>
  <si>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</si>
  <si>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</si>
  <si>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</si>
  <si>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</si>
  <si>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</si>
  <si>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</si>
  <si>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</si>
  <si>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</si>
  <si>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</si>
  <si>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</si>
  <si>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</si>
  <si>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</si>
  <si>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</si>
  <si>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</si>
  <si>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</si>
  <si>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</si>
  <si>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</si>
  <si>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</si>
  <si>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</si>
  <si>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</si>
  <si>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</si>
  <si>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</si>
  <si>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</si>
  <si>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</si>
  <si>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</si>
  <si>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</si>
  <si>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</si>
  <si>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</si>
  <si>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</si>
  <si>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</si>
  <si>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</si>
  <si>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</si>
  <si>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</si>
  <si>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</si>
  <si>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</si>
  <si>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</si>
  <si>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</si>
  <si>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</si>
  <si>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</si>
  <si>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</si>
  <si>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</si>
  <si>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</si>
  <si>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</si>
  <si>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</si>
  <si>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</si>
  <si>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</si>
  <si>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</si>
  <si>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</si>
  <si>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</si>
  <si>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</si>
  <si>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</si>
  <si>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</si>
  <si>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</si>
  <si>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</si>
  <si>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</si>
  <si>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</si>
  <si>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</si>
  <si>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</si>
  <si>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</si>
  <si>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</si>
  <si>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</si>
  <si>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</si>
  <si>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</si>
  <si>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</si>
  <si>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</si>
  <si>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</si>
  <si>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</si>
  <si>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</si>
  <si>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</si>
  <si>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</si>
  <si>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</si>
  <si>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</si>
  <si>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</si>
  <si>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</si>
  <si>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</si>
  <si>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</si>
  <si>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</si>
  <si>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</si>
  <si>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</si>
  <si>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</si>
  <si>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</si>
  <si>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</si>
  <si>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</si>
  <si>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</si>
  <si>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</si>
  <si>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</si>
  <si>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</si>
  <si>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</si>
  <si>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</si>
  <si>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</si>
  <si>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</si>
  <si>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</si>
  <si>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</si>
  <si>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</si>
  <si>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</si>
  <si>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</si>
  <si>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</si>
  <si>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</si>
  <si>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</si>
  <si>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</si>
  <si>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</si>
  <si>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</si>
  <si>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</si>
  <si>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</si>
  <si>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</si>
  <si>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</si>
  <si>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</si>
  <si>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</si>
  <si>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</si>
  <si>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</si>
  <si>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</si>
  <si>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</si>
  <si>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</si>
  <si>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</si>
  <si>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</si>
  <si>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</si>
  <si>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</si>
  <si>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</si>
  <si>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</si>
  <si>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</si>
  <si>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</si>
  <si>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</si>
  <si>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</si>
  <si>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</si>
  <si>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</si>
  <si>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</si>
  <si>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</si>
  <si>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</si>
  <si>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</si>
  <si>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</si>
  <si>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</si>
  <si>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</si>
  <si>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</si>
  <si>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</si>
  <si>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</si>
  <si>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</si>
  <si>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</si>
  <si>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</si>
  <si>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</si>
  <si>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</si>
  <si>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</si>
  <si>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</si>
  <si>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</si>
  <si>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</si>
  <si>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</si>
  <si>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</si>
  <si>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</si>
  <si>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</si>
  <si>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</si>
  <si>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</si>
  <si>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</si>
  <si>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</si>
  <si>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</si>
  <si>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</si>
  <si>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</si>
  <si>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</si>
  <si>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</si>
  <si>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</si>
  <si>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</si>
  <si>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</si>
  <si>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</si>
  <si>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</si>
  <si>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</si>
  <si>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</si>
  <si>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</si>
  <si>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</si>
  <si>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</si>
  <si>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</si>
  <si>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</si>
  <si>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</si>
  <si>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</si>
  <si>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</si>
  <si>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</si>
  <si>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</si>
  <si>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</si>
  <si>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</si>
  <si>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</si>
  <si>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</si>
  <si>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</si>
  <si>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</si>
  <si>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</si>
  <si>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</si>
  <si>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</si>
  <si>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</si>
  <si>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</si>
  <si>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</si>
  <si>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</si>
  <si>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</si>
  <si>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</si>
  <si>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</si>
  <si>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</si>
  <si>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</si>
  <si>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</si>
  <si>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</si>
  <si>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</si>
  <si>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</si>
  <si>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</si>
  <si>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</si>
  <si>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</si>
  <si>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</si>
  <si>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</si>
  <si>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</si>
  <si>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</si>
  <si>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</si>
  <si>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</si>
  <si>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</si>
  <si>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</si>
  <si>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</si>
  <si>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</si>
  <si>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</si>
  <si>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</si>
  <si>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</si>
  <si>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</si>
  <si>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</si>
  <si>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</si>
  <si>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</si>
  <si>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</si>
  <si>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</si>
  <si>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</si>
  <si>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</si>
  <si>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</si>
  <si>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</si>
  <si>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</si>
  <si>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</si>
  <si>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</si>
  <si>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</si>
  <si>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</si>
  <si>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</si>
  <si>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</si>
  <si>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</si>
  <si>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</si>
  <si>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</si>
  <si>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</si>
  <si>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</si>
  <si>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</si>
  <si>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</si>
  <si>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</si>
  <si>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</si>
  <si>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</si>
  <si>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</si>
  <si>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</si>
  <si>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</si>
  <si>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</si>
  <si>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</si>
  <si>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</si>
  <si>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</si>
  <si>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</si>
  <si>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</si>
  <si>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</si>
  <si>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</si>
  <si>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</si>
  <si>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</si>
  <si>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</si>
  <si>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</si>
  <si>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</si>
  <si>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</si>
  <si>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</si>
  <si>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</si>
  <si>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</si>
  <si>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</si>
  <si>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</si>
  <si>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</si>
  <si>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</si>
  <si>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</si>
  <si>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</si>
  <si>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</si>
  <si>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</si>
  <si>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</si>
  <si>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</si>
  <si>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</si>
  <si>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</si>
  <si>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</si>
  <si>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</si>
  <si>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</si>
  <si>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</si>
  <si>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</si>
  <si>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</si>
  <si>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</si>
  <si>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</si>
  <si>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</si>
  <si>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</si>
  <si>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</si>
  <si>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</si>
  <si>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</si>
  <si>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</si>
  <si>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</si>
  <si>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</si>
  <si>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</si>
  <si>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</si>
  <si>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</si>
  <si>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</si>
  <si>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</si>
  <si>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</si>
  <si>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</si>
  <si>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</si>
  <si>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</si>
  <si>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</si>
  <si>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</si>
  <si>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</si>
  <si>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</si>
  <si>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</si>
  <si>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</si>
  <si>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</si>
  <si>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</si>
  <si>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</si>
  <si>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</si>
  <si>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</si>
  <si>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</si>
  <si>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</si>
  <si>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</si>
  <si>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</si>
  <si>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</si>
  <si>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</si>
  <si>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</si>
  <si>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</si>
  <si>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</si>
  <si>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</si>
  <si>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</si>
  <si>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</si>
  <si>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</si>
  <si>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</si>
  <si>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</si>
  <si>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</si>
  <si>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</si>
  <si>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</si>
  <si>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</si>
  <si>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</si>
  <si>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</si>
  <si>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</si>
  <si>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</si>
  <si>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</si>
  <si>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</si>
  <si>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</si>
  <si>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</si>
  <si>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</si>
  <si>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</si>
  <si>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</si>
  <si>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</si>
  <si>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</si>
  <si>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</si>
  <si>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</si>
  <si>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</si>
  <si>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</si>
  <si>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</si>
  <si>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</si>
  <si>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</si>
  <si>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</si>
  <si>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</si>
  <si>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</si>
  <si>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</si>
  <si>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</si>
  <si>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</si>
  <si>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</si>
  <si>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</si>
  <si>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</si>
  <si>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</si>
  <si>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</si>
  <si>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</si>
  <si>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</si>
  <si>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</si>
  <si>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</si>
  <si>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</si>
  <si>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</si>
  <si>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</si>
  <si>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</si>
  <si>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</si>
  <si>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</si>
  <si>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</si>
  <si>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</si>
  <si>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</si>
  <si>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</si>
  <si>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</si>
  <si>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</si>
  <si>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</si>
  <si>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</si>
  <si>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</si>
  <si>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</si>
  <si>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</si>
  <si>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</si>
  <si>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</si>
  <si>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</si>
  <si>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</si>
  <si>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</si>
  <si>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</si>
  <si>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</si>
  <si>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</si>
  <si>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</si>
  <si>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</si>
  <si>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</si>
  <si>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</si>
  <si>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</si>
  <si>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</si>
  <si>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</si>
  <si>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</si>
  <si>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</si>
  <si>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</si>
  <si>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</si>
  <si>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</si>
  <si>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</si>
  <si>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</si>
  <si>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</si>
  <si>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</si>
  <si>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</si>
  <si>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</si>
  <si>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</si>
  <si>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</si>
  <si>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</si>
  <si>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</si>
  <si>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</si>
  <si>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</si>
  <si>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</si>
  <si>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</si>
  <si>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</si>
  <si>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</si>
  <si>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</si>
  <si>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</si>
  <si>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</si>
  <si>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</si>
  <si>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</si>
  <si>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</si>
  <si>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</si>
  <si>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</si>
  <si>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</si>
  <si>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</si>
  <si>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</si>
  <si>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</si>
  <si>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</si>
  <si>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</si>
  <si>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</si>
  <si>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</si>
  <si>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</si>
  <si>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</si>
  <si>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</si>
  <si>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</si>
  <si>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</si>
  <si>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</si>
  <si>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</si>
  <si>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</si>
  <si>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</si>
  <si>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</si>
  <si>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</si>
  <si>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</si>
  <si>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</si>
  <si>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</si>
  <si>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</si>
  <si>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</si>
  <si>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</si>
  <si>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</si>
  <si>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</si>
  <si>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</si>
  <si>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</si>
  <si>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</si>
  <si>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</si>
  <si>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</si>
  <si>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</si>
  <si>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</si>
  <si>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</si>
  <si>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</si>
  <si>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</si>
  <si>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</si>
  <si>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</si>
  <si>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</si>
  <si>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</si>
  <si>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</si>
  <si>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</si>
  <si>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</si>
  <si>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</si>
  <si>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</si>
  <si>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</si>
  <si>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</si>
  <si>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</si>
  <si>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</si>
  <si>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</si>
  <si>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</si>
  <si>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</si>
  <si>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</si>
  <si>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</si>
  <si>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</si>
  <si>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</si>
  <si>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</si>
  <si>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</si>
  <si>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</si>
  <si>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</si>
  <si>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</si>
  <si>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</si>
  <si>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</si>
  <si>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</si>
  <si>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</si>
  <si>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</si>
  <si>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</si>
  <si>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</si>
  <si>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</si>
  <si>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</si>
  <si>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</si>
  <si>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</si>
  <si>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</si>
  <si>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</si>
  <si>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</si>
  <si>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</si>
  <si>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</si>
  <si>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</si>
  <si>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</si>
  <si>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</si>
  <si>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</si>
  <si>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</si>
  <si>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</si>
  <si>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</si>
  <si>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</si>
  <si>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</si>
  <si>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</si>
  <si>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</si>
  <si>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</si>
  <si>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</si>
  <si>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</si>
  <si>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</si>
  <si>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</si>
  <si>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</si>
  <si>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</si>
  <si>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</si>
  <si>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</si>
  <si>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</si>
  <si>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</si>
  <si>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</si>
  <si>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</si>
  <si>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</si>
  <si>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</si>
  <si>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</si>
  <si>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</si>
  <si>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</si>
  <si>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</si>
  <si>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</si>
  <si>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</si>
  <si>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</si>
  <si>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</si>
  <si>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</si>
  <si>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</si>
  <si>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</si>
  <si>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</si>
  <si>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</si>
  <si>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</si>
  <si>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</si>
  <si>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</si>
  <si>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</si>
  <si>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</si>
  <si>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</si>
  <si>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</si>
  <si>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</si>
  <si>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</si>
  <si>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</si>
  <si>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</si>
  <si>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</si>
  <si>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</si>
  <si>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</si>
  <si>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</si>
  <si>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</si>
  <si>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</si>
  <si>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</si>
  <si>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</si>
  <si>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</si>
  <si>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</si>
  <si>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</si>
  <si>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</si>
  <si>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</si>
  <si>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</si>
  <si>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</si>
  <si>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</si>
  <si>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</si>
  <si>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</si>
  <si>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</si>
  <si>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</si>
  <si>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</si>
  <si>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</si>
  <si>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</si>
  <si>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</si>
  <si>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</si>
  <si>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</si>
  <si>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</si>
  <si>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</si>
  <si>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</si>
  <si>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</si>
  <si>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</si>
  <si>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</si>
  <si>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</si>
  <si>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</si>
  <si>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</si>
  <si>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</si>
  <si>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</si>
  <si>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</si>
  <si>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</si>
  <si>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</si>
  <si>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</si>
  <si>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</si>
  <si>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</si>
  <si>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</si>
  <si>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</si>
  <si>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</si>
  <si>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</si>
  <si>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</si>
  <si>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</si>
  <si>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</si>
  <si>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</si>
  <si>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</si>
  <si>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</si>
  <si>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</si>
  <si>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</si>
  <si>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</si>
  <si>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</si>
  <si>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</si>
  <si>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</si>
  <si>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</si>
  <si>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</si>
  <si>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</si>
  <si>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</si>
  <si>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</si>
  <si>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</si>
  <si>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</si>
  <si>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</si>
  <si>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</si>
  <si>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</si>
  <si>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</si>
  <si>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</si>
  <si>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</si>
  <si>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</si>
  <si>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</si>
  <si>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</si>
  <si>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</si>
  <si>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</si>
  <si>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</si>
  <si>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</si>
  <si>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</si>
  <si>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</si>
  <si>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</si>
  <si>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</si>
  <si>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</si>
  <si>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</si>
  <si>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</si>
  <si>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</si>
  <si>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</si>
  <si>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</si>
  <si>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</si>
  <si>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</si>
  <si>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</si>
  <si>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</si>
  <si>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</si>
  <si>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</si>
  <si>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</si>
  <si>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</si>
  <si>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</si>
  <si>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</si>
  <si>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</si>
  <si>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</si>
  <si>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</si>
  <si>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</si>
  <si>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</si>
  <si>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</si>
  <si>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</si>
  <si>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</si>
  <si>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</si>
  <si>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</si>
  <si>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</si>
  <si>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</si>
  <si>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</si>
  <si>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</si>
  <si>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</si>
  <si>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</si>
  <si>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</si>
  <si>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</si>
  <si>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</si>
  <si>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</si>
  <si>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</si>
  <si>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</si>
  <si>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</si>
  <si>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</si>
  <si>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</si>
  <si>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</si>
  <si>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</si>
  <si>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</si>
  <si>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</si>
  <si>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</si>
  <si>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</si>
  <si>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</si>
  <si>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</si>
  <si>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</si>
  <si>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</si>
  <si>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</si>
  <si>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</si>
  <si>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</si>
  <si>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</si>
  <si>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</si>
  <si>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</si>
  <si>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</si>
  <si>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</si>
  <si>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</si>
  <si>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</si>
  <si>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</si>
  <si>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</si>
  <si>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</si>
  <si>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</si>
  <si>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</si>
  <si>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</si>
  <si>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</si>
  <si>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</si>
  <si>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</si>
  <si>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</si>
  <si>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</si>
  <si>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</si>
  <si>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</si>
  <si>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</si>
  <si>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</si>
  <si>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</si>
  <si>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</si>
  <si>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</si>
  <si>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</si>
  <si>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</si>
  <si>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</si>
  <si>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</si>
  <si>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</si>
  <si>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</si>
  <si>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</si>
  <si>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</si>
  <si>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</si>
  <si>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</si>
  <si>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</si>
  <si>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</si>
  <si>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</si>
  <si>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</si>
  <si>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</si>
  <si>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</si>
  <si>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</si>
  <si>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</si>
  <si>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</si>
  <si>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</si>
  <si>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</si>
  <si>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</si>
  <si>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</si>
  <si>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</si>
  <si>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</si>
  <si>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</si>
  <si>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</si>
  <si>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</si>
  <si>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</si>
  <si>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</si>
  <si>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</si>
  <si>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</si>
  <si>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</si>
  <si>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</si>
  <si>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</si>
  <si>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</si>
  <si>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</si>
  <si>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</si>
  <si>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</si>
  <si>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</si>
  <si>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</si>
  <si>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</si>
  <si>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</si>
  <si>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</si>
  <si>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</si>
  <si>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</si>
  <si>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</si>
  <si>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</si>
  <si>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</si>
  <si>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</si>
  <si>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</si>
  <si>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</si>
  <si>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</si>
  <si>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</si>
  <si>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</si>
  <si>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</si>
  <si>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</si>
  <si>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</si>
  <si>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</si>
  <si>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</si>
  <si>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</si>
  <si>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</si>
  <si>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</si>
  <si>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</si>
  <si>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</si>
  <si>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</si>
  <si>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</si>
  <si>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</si>
  <si>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</si>
  <si>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</si>
  <si>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</si>
  <si>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</si>
  <si>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</si>
  <si>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</si>
  <si>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</si>
  <si>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</si>
  <si>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</si>
  <si>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</si>
  <si>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</si>
  <si>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</si>
  <si>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</si>
  <si>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</si>
  <si>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</si>
  <si>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</si>
  <si>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</si>
  <si>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</si>
  <si>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</si>
  <si>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</si>
  <si>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</si>
  <si>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</si>
  <si>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</si>
  <si>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</si>
  <si>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</si>
  <si>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</si>
  <si>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</si>
  <si>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</si>
  <si>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</si>
  <si>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</si>
  <si>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</si>
  <si>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</si>
  <si>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</si>
  <si>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</si>
  <si>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</si>
  <si>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</si>
  <si>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</si>
  <si>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</si>
  <si>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</si>
  <si>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</si>
  <si>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</si>
  <si>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</si>
  <si>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</si>
  <si>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</si>
  <si>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</si>
  <si>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</si>
  <si>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</si>
  <si>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</si>
  <si>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</si>
  <si>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</si>
  <si>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</si>
  <si>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</si>
  <si>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</si>
  <si>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</si>
  <si>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</si>
  <si>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</si>
  <si>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</si>
  <si>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</si>
  <si>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</si>
  <si>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</si>
  <si>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</si>
  <si>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</si>
  <si>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</si>
  <si>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</si>
  <si>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</si>
  <si>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</si>
  <si>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</si>
  <si>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</si>
  <si>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</si>
  <si>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</si>
  <si>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</si>
  <si>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</si>
  <si>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</si>
  <si>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</si>
  <si>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</si>
  <si>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</si>
  <si>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</si>
  <si>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</si>
  <si>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</si>
  <si>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</si>
  <si>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</si>
  <si>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</si>
  <si>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</si>
  <si>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</si>
  <si>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</si>
  <si>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</si>
  <si>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</si>
  <si>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</si>
  <si>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</si>
  <si>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</si>
  <si>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</si>
  <si>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</si>
  <si>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</si>
  <si>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</si>
  <si>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</si>
  <si>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</si>
  <si>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</si>
  <si>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</si>
  <si>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</si>
  <si>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</si>
  <si>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</si>
  <si>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</si>
  <si>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</si>
  <si>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</si>
  <si>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</si>
  <si>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</si>
  <si>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</si>
  <si>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</si>
  <si>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</si>
  <si>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</si>
  <si>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</si>
  <si>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</si>
  <si>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</si>
  <si>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</si>
  <si>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</si>
  <si>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</si>
  <si>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</si>
  <si>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</si>
  <si>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</si>
  <si>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</si>
  <si>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</si>
  <si>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</si>
  <si>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</si>
  <si>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</si>
  <si>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</si>
  <si>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</si>
  <si>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</si>
  <si>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</si>
  <si>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</si>
  <si>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</si>
  <si>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</si>
  <si>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</si>
  <si>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</si>
  <si>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</si>
  <si>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</si>
  <si>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</si>
  <si>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</si>
  <si>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</si>
  <si>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</si>
  <si>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</si>
  <si>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</si>
  <si>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</si>
  <si>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</si>
  <si>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</si>
  <si>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</si>
  <si>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</si>
  <si>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</si>
  <si>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</si>
  <si>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</si>
  <si>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</si>
  <si>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</si>
  <si>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</si>
  <si>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</si>
  <si>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</si>
  <si>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</si>
  <si>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</si>
  <si>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</si>
  <si>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</si>
  <si>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</si>
  <si>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</si>
  <si>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</si>
  <si>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</si>
  <si>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</si>
  <si>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</si>
  <si>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</si>
  <si>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</si>
  <si>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</si>
  <si>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</si>
  <si>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</si>
  <si>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</si>
  <si>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</si>
  <si>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</si>
  <si>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</si>
  <si>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</si>
  <si>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</si>
  <si>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</si>
  <si>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</si>
  <si>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</si>
  <si>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</si>
  <si>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</si>
  <si>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</si>
  <si>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</si>
  <si>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</si>
  <si>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</si>
  <si>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</si>
  <si>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</si>
  <si>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</si>
  <si>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</si>
  <si>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</si>
  <si>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</si>
  <si>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</si>
  <si>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</si>
  <si>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</si>
  <si>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</si>
  <si>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</si>
  <si>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</si>
  <si>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</si>
  <si>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</si>
  <si>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</si>
  <si>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</si>
  <si>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</si>
  <si>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</si>
  <si>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</si>
  <si>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</si>
  <si>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</si>
  <si>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</si>
  <si>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</si>
  <si>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</si>
  <si>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</si>
  <si>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</si>
  <si>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</si>
  <si>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</si>
  <si>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</si>
  <si>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</si>
  <si>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</si>
  <si>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</si>
  <si>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</si>
  <si>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</si>
  <si>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</si>
  <si>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</si>
  <si>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</si>
  <si>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</si>
  <si>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</si>
  <si>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</si>
  <si>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</si>
  <si>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</si>
  <si>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</si>
  <si>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</si>
  <si>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</si>
  <si>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</si>
  <si>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</si>
  <si>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</si>
  <si>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</si>
  <si>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</si>
  <si>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</si>
  <si>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</si>
  <si>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</si>
  <si>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</si>
  <si>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</si>
  <si>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</si>
  <si>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</si>
  <si>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</si>
  <si>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</si>
  <si>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</si>
  <si>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</si>
  <si>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</si>
  <si>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</si>
  <si>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</si>
  <si>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</si>
  <si>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</si>
  <si>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</si>
  <si>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</si>
  <si>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</si>
  <si>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</si>
  <si>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</si>
  <si>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</si>
  <si>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</si>
  <si>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</si>
  <si>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</si>
  <si>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</si>
  <si>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</si>
  <si>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</si>
  <si>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</si>
  <si>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</si>
  <si>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</si>
  <si>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</si>
  <si>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</si>
  <si>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</si>
  <si>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</si>
  <si>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</si>
  <si>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</si>
  <si>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</si>
  <si>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</si>
  <si>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</si>
  <si>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</si>
  <si>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</si>
  <si>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</si>
  <si>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</si>
  <si>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</si>
  <si>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</si>
  <si>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</si>
  <si>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</si>
  <si>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</si>
  <si>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</si>
  <si>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</si>
  <si>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</si>
  <si>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</si>
  <si>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</si>
  <si>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</si>
  <si>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</si>
  <si>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</si>
  <si>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</si>
  <si>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</si>
  <si>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</si>
  <si>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</si>
  <si>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</si>
  <si>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</si>
  <si>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</si>
  <si>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</si>
  <si>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</si>
  <si>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</si>
  <si>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</si>
  <si>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</si>
  <si>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</si>
  <si>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</si>
  <si>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</si>
  <si>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</si>
  <si>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</si>
  <si>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</si>
  <si>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</si>
  <si>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</si>
  <si>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</si>
  <si>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</si>
  <si>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</si>
  <si>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</si>
  <si>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</si>
  <si>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</si>
  <si>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</si>
  <si>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</si>
  <si>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</si>
  <si>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</si>
  <si>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</si>
  <si>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</si>
  <si>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</si>
  <si>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</si>
  <si>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</si>
  <si>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</si>
  <si>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</si>
  <si>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</si>
  <si>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</si>
  <si>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</si>
  <si>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</si>
  <si>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</si>
  <si>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</si>
  <si>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</si>
  <si>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</si>
  <si>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</si>
  <si>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</si>
  <si>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</si>
  <si>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</si>
  <si>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</si>
  <si>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</si>
  <si>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</si>
  <si>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</si>
  <si>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</si>
  <si>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</si>
  <si>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</si>
  <si>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</si>
  <si>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</si>
  <si>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</si>
  <si>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</si>
  <si>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</si>
  <si>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</si>
  <si>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</si>
  <si>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</si>
  <si>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</si>
  <si>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</si>
  <si>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</si>
  <si>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</si>
  <si>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</si>
  <si>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</si>
  <si>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</si>
  <si>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</si>
  <si>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</si>
  <si>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</si>
  <si>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</si>
  <si>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</si>
  <si>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</si>
  <si>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</si>
  <si>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</si>
  <si>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</si>
  <si>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</si>
  <si>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</si>
  <si>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</si>
  <si>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</si>
  <si>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</si>
  <si>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</si>
  <si>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</si>
  <si>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</si>
  <si>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</si>
  <si>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</si>
  <si>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</si>
  <si>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</si>
  <si>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</si>
  <si>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</si>
  <si>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</si>
  <si>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</si>
  <si>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</si>
  <si>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</si>
  <si>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</si>
  <si>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</si>
  <si>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</si>
  <si>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</si>
  <si>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</si>
  <si>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</si>
  <si>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</si>
  <si>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</si>
  <si>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</si>
  <si>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</si>
  <si>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</si>
  <si>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</si>
  <si>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</si>
  <si>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</si>
  <si>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</si>
  <si>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</si>
  <si>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</si>
  <si>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</si>
  <si>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</si>
  <si>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</si>
  <si>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</si>
  <si>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</si>
  <si>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</si>
  <si>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</si>
  <si>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</si>
  <si>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</si>
  <si>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</si>
  <si>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</si>
  <si>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</si>
  <si>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</si>
  <si>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</si>
  <si>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</si>
  <si>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</si>
  <si>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</si>
  <si>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</si>
  <si>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</si>
  <si>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</si>
  <si>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</si>
  <si>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</si>
  <si>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</si>
  <si>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</si>
  <si>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</si>
  <si>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</si>
  <si>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</si>
  <si>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</si>
  <si>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</si>
  <si>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</si>
  <si>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</si>
  <si>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</si>
  <si>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</si>
  <si>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</si>
  <si>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</si>
  <si>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</si>
  <si>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</si>
  <si>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</si>
  <si>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</si>
  <si>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</si>
  <si>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</si>
  <si>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</si>
  <si>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</si>
  <si>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</si>
  <si>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</si>
  <si>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</si>
  <si>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</si>
  <si>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</si>
  <si>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</si>
  <si>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</si>
  <si>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</si>
  <si>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</si>
  <si>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</si>
  <si>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</si>
  <si>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</si>
  <si>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</si>
  <si>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</si>
  <si>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</si>
  <si>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</si>
  <si>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</si>
  <si>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</si>
  <si>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</si>
  <si>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</si>
  <si>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</si>
  <si>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</si>
  <si>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</si>
  <si>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</si>
  <si>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</si>
  <si>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</si>
  <si>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</si>
  <si>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</si>
  <si>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</si>
  <si>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</si>
  <si>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</si>
  <si>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</si>
  <si>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</si>
  <si>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</si>
  <si>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</si>
  <si>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</si>
  <si>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</si>
  <si>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</si>
  <si>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</si>
  <si>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</si>
  <si>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</si>
  <si>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</si>
  <si>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</si>
  <si>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</si>
  <si>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</si>
  <si>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</si>
  <si>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</si>
  <si>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</si>
  <si>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</si>
  <si>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</si>
  <si>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</si>
  <si>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</si>
  <si>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</si>
  <si>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</si>
  <si>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</si>
  <si>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</si>
  <si>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</si>
  <si>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</si>
  <si>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</si>
  <si>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</si>
  <si>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</si>
  <si>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</si>
  <si>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</si>
  <si>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</si>
  <si>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</si>
  <si>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</si>
  <si>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</si>
  <si>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</si>
  <si>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</si>
  <si>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</si>
  <si>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</si>
  <si>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</si>
  <si>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</si>
  <si>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</si>
  <si>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</si>
  <si>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</si>
  <si>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</si>
  <si>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</si>
  <si>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</si>
  <si>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</si>
  <si>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</si>
  <si>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</si>
  <si>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</si>
  <si>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</si>
  <si>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</si>
  <si>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</si>
  <si>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</si>
  <si>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</si>
  <si>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</si>
  <si>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</si>
  <si>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</si>
  <si>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</si>
  <si>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</si>
  <si>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</si>
  <si>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</si>
  <si>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</si>
  <si>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</si>
  <si>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</si>
  <si>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</si>
  <si>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</si>
  <si>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</si>
  <si>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</si>
  <si>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</si>
  <si>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</si>
  <si>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</si>
  <si>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</si>
  <si>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</si>
  <si>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</si>
  <si>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</si>
  <si>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</si>
  <si>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</si>
  <si>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</si>
  <si>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</si>
  <si>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</si>
  <si>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</si>
  <si>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</si>
  <si>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</si>
  <si>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</si>
  <si>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</si>
  <si>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</si>
  <si>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</si>
  <si>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</si>
  <si>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</si>
  <si>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</si>
  <si>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</si>
  <si>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</si>
  <si>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</si>
  <si>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</si>
  <si>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</si>
  <si>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</si>
  <si>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</si>
  <si>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</si>
  <si>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</si>
  <si>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</si>
  <si>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</si>
  <si>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</si>
  <si>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</si>
  <si>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</si>
  <si>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</si>
  <si>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</si>
  <si>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</si>
  <si>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</si>
  <si>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</si>
  <si>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</si>
  <si>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</si>
  <si>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</si>
  <si>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</si>
  <si>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</si>
  <si>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</si>
  <si>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</si>
  <si>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</si>
  <si>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</si>
  <si>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</si>
  <si>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</si>
  <si>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</si>
  <si>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</si>
  <si>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</si>
  <si>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</si>
  <si>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</si>
  <si>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</si>
  <si>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</si>
  <si>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</si>
  <si>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</si>
  <si>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</si>
  <si>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</si>
  <si>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</si>
  <si>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</si>
  <si>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</si>
  <si>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</si>
  <si>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</si>
  <si>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</si>
  <si>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</si>
  <si>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</si>
  <si>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</si>
  <si>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</si>
  <si>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</si>
  <si>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</si>
  <si>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</si>
  <si>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</si>
  <si>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</si>
  <si>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</si>
  <si>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</si>
  <si>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</si>
  <si>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</si>
  <si>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</si>
  <si>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</si>
  <si>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</si>
  <si>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</si>
  <si>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</si>
  <si>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</si>
  <si>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</si>
  <si>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</si>
  <si>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</si>
  <si>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</si>
  <si>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</si>
  <si>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</si>
  <si>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</si>
  <si>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</si>
  <si>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</si>
  <si>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</si>
  <si>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</si>
  <si>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</si>
  <si>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</si>
  <si>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</si>
  <si>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</si>
  <si>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</si>
  <si>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</si>
  <si>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</si>
  <si>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</si>
  <si>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</si>
  <si>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</si>
  <si>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</si>
  <si>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</si>
  <si>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</si>
  <si>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</si>
  <si>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</si>
  <si>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</si>
  <si>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</si>
  <si>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</si>
  <si>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</si>
  <si>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</si>
  <si>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</si>
  <si>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</si>
  <si>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</si>
  <si>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</si>
  <si>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</si>
  <si>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</si>
  <si>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</si>
  <si>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</si>
  <si>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</si>
  <si>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</si>
  <si>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</si>
  <si>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</si>
  <si>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</si>
  <si>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</si>
  <si>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</si>
  <si>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</si>
  <si>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</si>
  <si>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</si>
  <si>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</si>
  <si>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</si>
  <si>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</si>
  <si>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</si>
  <si>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</si>
  <si>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</si>
  <si>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</si>
  <si>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</si>
  <si>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</si>
  <si>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</si>
  <si>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</si>
  <si>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</si>
  <si>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</si>
  <si>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</si>
  <si>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</si>
  <si>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</si>
  <si>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</si>
  <si>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</si>
  <si>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</si>
  <si>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</si>
  <si>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</si>
  <si>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</si>
  <si>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</si>
  <si>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</si>
  <si>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</si>
  <si>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</si>
  <si>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</si>
  <si>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</si>
  <si>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</si>
  <si>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</si>
  <si>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</si>
  <si>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</si>
  <si>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</si>
  <si>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</si>
  <si>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</si>
  <si>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</si>
  <si>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</si>
  <si>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</si>
  <si>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</si>
  <si>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</si>
  <si>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</si>
  <si>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</si>
  <si>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</si>
  <si>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</si>
  <si>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</si>
  <si>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</si>
  <si>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</si>
  <si>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</si>
  <si>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</si>
  <si>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</si>
  <si>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</si>
  <si>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</si>
  <si>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</si>
  <si>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</si>
  <si>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</si>
  <si>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</si>
  <si>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</si>
  <si>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</si>
  <si>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</si>
  <si>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</si>
  <si>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</si>
  <si>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</si>
  <si>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</si>
  <si>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</si>
  <si>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</si>
  <si>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</si>
  <si>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</si>
  <si>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</si>
  <si>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</si>
  <si>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</si>
  <si>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</si>
  <si>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</si>
  <si>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</si>
  <si>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</si>
  <si>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</si>
  <si>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</si>
  <si>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</si>
  <si>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</si>
  <si>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</si>
  <si>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</si>
  <si>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</si>
  <si>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</si>
  <si>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</si>
  <si>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</si>
  <si>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</si>
  <si>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</si>
  <si>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</si>
  <si>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</si>
  <si>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</si>
  <si>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</si>
  <si>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</si>
  <si>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</si>
  <si>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</si>
  <si>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</si>
  <si>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</si>
  <si>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</si>
  <si>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</si>
  <si>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</si>
  <si>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</si>
  <si>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</si>
  <si>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</si>
  <si>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</si>
  <si>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</si>
  <si>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</si>
  <si>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</si>
  <si>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</si>
  <si>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</si>
  <si>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</si>
  <si>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</si>
  <si>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</si>
  <si>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</si>
  <si>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</si>
  <si>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</si>
  <si>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</si>
  <si>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</si>
  <si>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</si>
  <si>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</si>
  <si>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</si>
  <si>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</si>
  <si>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</si>
  <si>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</si>
  <si>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</si>
  <si>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</si>
  <si>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</si>
  <si>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</si>
  <si>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</si>
  <si>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</si>
  <si>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</si>
  <si>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</si>
  <si>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</si>
  <si>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</si>
  <si>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</si>
  <si>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</si>
  <si>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</si>
  <si>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</si>
  <si>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</si>
  <si>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</si>
  <si>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</si>
  <si>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</si>
  <si>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</si>
  <si>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</si>
  <si>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</si>
  <si>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</si>
  <si>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</si>
  <si>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</si>
  <si>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</si>
  <si>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</si>
  <si>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</si>
  <si>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</si>
  <si>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</si>
  <si>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</si>
  <si>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</si>
  <si>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</si>
  <si>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</si>
  <si>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</si>
  <si>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</si>
  <si>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</si>
  <si>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</si>
  <si>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</si>
  <si>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</si>
  <si>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</si>
  <si>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</si>
  <si>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</si>
  <si>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</si>
  <si>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</si>
  <si>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</si>
  <si>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</si>
  <si>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</si>
  <si>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</si>
  <si>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</si>
  <si>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</si>
  <si>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</si>
  <si>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</si>
  <si>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</si>
  <si>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</si>
  <si>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</si>
  <si>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</si>
  <si>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</si>
  <si>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</si>
  <si>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</si>
  <si>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</si>
  <si>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</si>
  <si>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</si>
  <si>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</si>
  <si>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</si>
  <si>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</si>
  <si>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</si>
  <si>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</si>
  <si>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</si>
  <si>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</si>
  <si>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</si>
  <si>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</si>
  <si>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</si>
  <si>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</si>
  <si>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</si>
  <si>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</si>
  <si>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</si>
  <si>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</si>
  <si>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</si>
  <si>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</si>
  <si>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</si>
  <si>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</si>
  <si>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</si>
  <si>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</si>
  <si>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</si>
  <si>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</si>
  <si>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</si>
  <si>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</si>
  <si>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</si>
  <si>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</si>
  <si>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</si>
  <si>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</si>
  <si>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</si>
  <si>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</si>
  <si>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</si>
  <si>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</si>
  <si>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</si>
  <si>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</si>
  <si>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</si>
  <si>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</si>
  <si>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</si>
  <si>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</si>
  <si>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</si>
  <si>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</si>
  <si>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</si>
  <si>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</si>
  <si>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</si>
  <si>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</si>
  <si>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</si>
  <si>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</si>
  <si>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</si>
  <si>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</si>
  <si>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</si>
  <si>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</si>
  <si>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</si>
  <si>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</si>
  <si>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</si>
  <si>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</si>
  <si>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</si>
  <si>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</si>
  <si>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</si>
  <si>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</si>
  <si>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</si>
  <si>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</si>
  <si>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</si>
  <si>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</si>
  <si>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</si>
  <si>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</si>
  <si>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</si>
  <si>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</si>
  <si>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</si>
  <si>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</si>
  <si>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</si>
  <si>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</si>
  <si>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</si>
  <si>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</si>
  <si>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</si>
  <si>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</si>
  <si>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</si>
  <si>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</si>
  <si>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</si>
  <si>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</si>
  <si>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</si>
  <si>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</si>
  <si>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</si>
  <si>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</si>
  <si>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</si>
  <si>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</si>
  <si>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</si>
  <si>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</si>
  <si>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</si>
  <si>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</si>
  <si>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</si>
  <si>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</si>
  <si>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</si>
  <si>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</si>
  <si>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</si>
  <si>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</si>
  <si>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</si>
  <si>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</si>
  <si>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</si>
  <si>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</si>
  <si>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</si>
  <si>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</si>
  <si>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</si>
  <si>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</si>
  <si>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</si>
  <si>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</si>
  <si>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</si>
  <si>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</si>
  <si>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</si>
  <si>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</si>
  <si>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</si>
  <si>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</si>
  <si>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</si>
  <si>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</si>
  <si>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</si>
  <si>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</si>
  <si>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</si>
  <si>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</si>
  <si>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</si>
  <si>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</si>
  <si>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</si>
  <si>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</si>
  <si>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</si>
  <si>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</si>
  <si>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</si>
  <si>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</si>
  <si>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</si>
  <si>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</si>
  <si>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</si>
  <si>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</si>
  <si>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</si>
  <si>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</si>
  <si>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</si>
  <si>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</si>
  <si>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</si>
  <si>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</si>
  <si>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</si>
  <si>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</si>
  <si>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</si>
  <si>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</si>
  <si>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</si>
  <si>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</si>
  <si>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</si>
  <si>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</si>
  <si>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</si>
  <si>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</si>
  <si>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</si>
  <si>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</si>
  <si>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</si>
  <si>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</si>
  <si>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</si>
  <si>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</si>
  <si>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</si>
  <si>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</si>
  <si>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</si>
  <si>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</si>
  <si>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</si>
  <si>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</si>
  <si>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</si>
  <si>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</si>
  <si>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</si>
  <si>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</si>
  <si>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</si>
  <si>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</si>
  <si>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</si>
  <si>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</si>
  <si>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</si>
  <si>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</si>
  <si>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</si>
  <si>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</si>
  <si>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</si>
  <si>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</si>
  <si>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</si>
  <si>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</si>
  <si>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</si>
  <si>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</si>
  <si>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</si>
  <si>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</si>
  <si>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</si>
  <si>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</si>
  <si>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</si>
  <si>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</si>
  <si>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</si>
  <si>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</si>
  <si>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</si>
  <si>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</si>
  <si>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</si>
  <si>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</si>
  <si>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</si>
  <si>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</si>
  <si>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</si>
  <si>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</si>
  <si>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</si>
  <si>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</si>
  <si>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</si>
  <si>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</si>
  <si>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</si>
  <si>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</si>
  <si>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</si>
  <si>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</si>
  <si>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</si>
  <si>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</si>
  <si>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</si>
  <si>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</si>
  <si>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</si>
  <si>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</si>
  <si>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</si>
  <si>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</si>
  <si>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</si>
  <si>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</si>
  <si>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</si>
  <si>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</si>
  <si>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</si>
  <si>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</si>
  <si>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</si>
  <si>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</si>
  <si>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</si>
  <si>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</si>
  <si>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</si>
  <si>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</si>
  <si>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</si>
  <si>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</si>
  <si>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</si>
  <si>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</si>
  <si>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</si>
  <si>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</si>
  <si>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</si>
  <si>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</si>
  <si>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</si>
  <si>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</si>
  <si>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</si>
  <si>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</si>
  <si>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</si>
  <si>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</si>
  <si>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</si>
  <si>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</si>
  <si>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</si>
  <si>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</si>
  <si>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</si>
  <si>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</si>
  <si>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</si>
  <si>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</si>
  <si>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</si>
  <si>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</si>
  <si>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</si>
  <si>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</si>
  <si>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</si>
  <si>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</si>
  <si>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</si>
  <si>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</si>
  <si>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</si>
  <si>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</si>
  <si>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</si>
  <si>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</si>
  <si>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</si>
  <si>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</si>
  <si>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</si>
  <si>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</si>
  <si>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</si>
  <si>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</si>
  <si>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</si>
  <si>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</si>
  <si>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</si>
  <si>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</si>
  <si>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</si>
  <si>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</si>
  <si>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</si>
  <si>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</si>
  <si>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</si>
  <si>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</si>
  <si>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</si>
  <si>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</si>
  <si>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</si>
  <si>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</si>
  <si>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</si>
  <si>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</si>
  <si>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</si>
  <si>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</si>
  <si>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</si>
  <si>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</si>
  <si>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</si>
  <si>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</si>
  <si>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</si>
  <si>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</si>
  <si>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</si>
  <si>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</si>
  <si>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</si>
  <si>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</si>
  <si>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</si>
  <si>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</si>
  <si>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</si>
  <si>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</si>
  <si>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</si>
  <si>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</si>
  <si>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</si>
  <si>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</si>
  <si>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</si>
  <si>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</si>
  <si>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</si>
  <si>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</si>
  <si>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</si>
  <si>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</si>
  <si>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</si>
  <si>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</si>
  <si>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</si>
  <si>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</si>
  <si>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</si>
  <si>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</si>
  <si>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</si>
  <si>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</si>
  <si>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</si>
  <si>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</si>
  <si>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</si>
  <si>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</si>
  <si>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</si>
  <si>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</si>
  <si>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</si>
  <si>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</si>
  <si>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</si>
  <si>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</si>
  <si>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</si>
  <si>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</si>
  <si>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</si>
  <si>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</si>
  <si>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</si>
  <si>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</si>
  <si>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</si>
  <si>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</si>
  <si>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</si>
  <si>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</si>
  <si>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</si>
  <si>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</si>
  <si>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</si>
  <si>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</si>
  <si>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</si>
  <si>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</si>
  <si>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</si>
  <si>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</si>
  <si>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</si>
  <si>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</si>
  <si>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</si>
  <si>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</si>
  <si>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</si>
  <si>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</si>
  <si>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</si>
  <si>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</si>
  <si>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</si>
  <si>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</si>
  <si>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</si>
  <si>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</si>
  <si>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</si>
  <si>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</si>
  <si>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</si>
  <si>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</si>
  <si>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</si>
  <si>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</si>
  <si>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</si>
  <si>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</si>
  <si>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</si>
  <si>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</si>
  <si>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</si>
  <si>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</si>
  <si>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</si>
  <si>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</si>
  <si>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</si>
  <si>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</si>
  <si>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</si>
  <si>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</si>
  <si>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</si>
  <si>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</si>
  <si>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</si>
  <si>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</si>
  <si>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</si>
  <si>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</si>
  <si>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</si>
  <si>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</si>
  <si>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</si>
  <si>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</si>
  <si>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</si>
  <si>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</si>
  <si>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</si>
  <si>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</si>
  <si>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</si>
  <si>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</si>
  <si>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</si>
  <si>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</si>
  <si>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</si>
  <si>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</si>
  <si>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</si>
  <si>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</si>
  <si>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</si>
  <si>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</si>
  <si>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</si>
  <si>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</si>
  <si>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</si>
  <si>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</si>
  <si>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</si>
  <si>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</si>
  <si>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</si>
  <si>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</si>
  <si>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</si>
  <si>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</si>
  <si>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</si>
  <si>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</si>
  <si>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</si>
  <si>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</si>
  <si>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</si>
  <si>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</si>
  <si>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</si>
  <si>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</si>
  <si>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</si>
  <si>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</si>
  <si>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</si>
  <si>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</si>
  <si>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</si>
  <si>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</si>
  <si>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</si>
  <si>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</si>
  <si>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</si>
  <si>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</si>
  <si>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</si>
  <si>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</si>
  <si>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</si>
  <si>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</si>
  <si>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</si>
  <si>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</si>
  <si>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</si>
  <si>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</si>
  <si>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</si>
  <si>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</si>
  <si>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</si>
  <si>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</si>
  <si>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</si>
  <si>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</si>
  <si>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</si>
  <si>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</si>
  <si>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</si>
  <si>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</si>
  <si>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</si>
  <si>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</si>
  <si>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</si>
  <si>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</si>
  <si>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</si>
  <si>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</si>
  <si>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</si>
  <si>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</si>
  <si>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</si>
  <si>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</si>
  <si>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</si>
  <si>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</si>
  <si>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</si>
  <si>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</si>
  <si>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</si>
  <si>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</si>
  <si>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</si>
  <si>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</si>
  <si>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</si>
  <si>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</si>
  <si>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</si>
  <si>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</si>
  <si>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</si>
  <si>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</si>
  <si>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</si>
  <si>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</si>
  <si>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</si>
  <si>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</si>
  <si>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</si>
  <si>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</si>
  <si>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</si>
  <si>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</si>
  <si>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</si>
  <si>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</si>
  <si>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</si>
  <si>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</si>
  <si>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</si>
  <si>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</si>
  <si>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</si>
  <si>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</si>
  <si>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</si>
  <si>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</si>
  <si>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</si>
  <si>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</si>
  <si>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</si>
  <si>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</si>
  <si>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</si>
  <si>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</si>
  <si>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</si>
  <si>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</si>
  <si>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</si>
  <si>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</si>
  <si>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</si>
  <si>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</si>
  <si>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</si>
  <si>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</si>
  <si>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</si>
  <si>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</si>
  <si>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</si>
  <si>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</si>
  <si>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</si>
  <si>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</si>
  <si>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</si>
  <si>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</si>
  <si>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</si>
  <si>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</si>
  <si>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</si>
  <si>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</si>
  <si>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</si>
  <si>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</si>
  <si>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</si>
  <si>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</si>
  <si>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</si>
  <si>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</si>
  <si>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</si>
  <si>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</si>
  <si>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</si>
  <si>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</si>
  <si>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</si>
  <si>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</si>
  <si>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</si>
  <si>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</si>
  <si>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</si>
  <si>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</si>
  <si>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</si>
  <si>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</si>
  <si>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</si>
  <si>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</si>
  <si>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</si>
  <si>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</si>
  <si>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</si>
  <si>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</si>
  <si>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</si>
  <si>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</si>
  <si>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</si>
  <si>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</si>
  <si>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</si>
  <si>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</si>
  <si>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</si>
  <si>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</si>
  <si>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</si>
  <si>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</si>
  <si>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</si>
  <si>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</si>
  <si>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</si>
  <si>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</si>
  <si>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</si>
  <si>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</si>
  <si>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</si>
  <si>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</si>
  <si>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</si>
  <si>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</si>
  <si>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</si>
  <si>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</si>
  <si>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</si>
  <si>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</si>
  <si>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</si>
  <si>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</si>
  <si>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</si>
  <si>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</si>
  <si>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</si>
  <si>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</si>
  <si>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</si>
  <si>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</si>
  <si>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</si>
  <si>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</si>
  <si>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</si>
  <si>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</si>
  <si>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</si>
  <si>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</si>
  <si>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</si>
  <si>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</si>
  <si>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</si>
  <si>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</si>
  <si>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</si>
  <si>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</si>
  <si>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</si>
  <si>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</si>
  <si>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</si>
  <si>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</si>
  <si>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</si>
  <si>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</si>
  <si>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</si>
  <si>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</si>
  <si>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</si>
  <si>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</si>
  <si>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</si>
  <si>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</si>
  <si>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</si>
  <si>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</si>
  <si>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</si>
  <si>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</si>
  <si>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</si>
  <si>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</si>
  <si>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</si>
  <si>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</si>
  <si>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</si>
  <si>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</si>
  <si>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</si>
  <si>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</si>
  <si>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</si>
  <si>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</si>
  <si>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</si>
  <si>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</si>
  <si>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</si>
  <si>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</si>
  <si>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</si>
  <si>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</si>
  <si>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</si>
  <si>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</si>
  <si>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</si>
  <si>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</si>
  <si>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</si>
  <si>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</si>
  <si>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</si>
  <si>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</si>
  <si>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</si>
  <si>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</si>
  <si>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</si>
  <si>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</si>
  <si>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</si>
  <si>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</si>
  <si>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</si>
  <si>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</si>
  <si>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</si>
  <si>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</si>
  <si>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</si>
  <si>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</si>
  <si>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</si>
  <si>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</si>
  <si>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</si>
  <si>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</si>
  <si>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</si>
  <si>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</si>
  <si>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</si>
  <si>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</si>
  <si>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</si>
  <si>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</si>
  <si>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</si>
  <si>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</si>
  <si>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</si>
  <si>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</si>
  <si>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</si>
  <si>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</si>
  <si>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</si>
  <si>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</si>
  <si>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</si>
  <si>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</si>
  <si>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</si>
  <si>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</si>
  <si>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</si>
  <si>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</si>
  <si>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</si>
  <si>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</si>
  <si>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</si>
  <si>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</si>
  <si>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</si>
  <si>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</si>
  <si>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</si>
  <si>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</si>
  <si>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</si>
  <si>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</si>
  <si>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</si>
  <si>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</si>
  <si>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</si>
  <si>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</si>
  <si>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</si>
  <si>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</si>
  <si>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</si>
  <si>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</si>
  <si>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</si>
  <si>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</si>
  <si>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</si>
  <si>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</si>
  <si>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</si>
  <si>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</si>
  <si>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</si>
  <si>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</si>
  <si>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</si>
  <si>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</si>
  <si>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</si>
  <si>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</si>
  <si>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</si>
  <si>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</si>
  <si>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</si>
  <si>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</si>
  <si>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</si>
  <si>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</si>
  <si>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</si>
  <si>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</si>
  <si>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</si>
  <si>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</si>
  <si>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</si>
  <si>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</si>
  <si>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</si>
  <si>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</si>
  <si>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</si>
  <si>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</si>
  <si>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</si>
  <si>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</si>
  <si>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</si>
  <si>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</si>
  <si>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</si>
  <si>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</si>
  <si>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</si>
  <si>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</si>
  <si>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</si>
  <si>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</si>
  <si>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</si>
  <si>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</si>
  <si>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</si>
  <si>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</si>
  <si>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</si>
  <si>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</si>
  <si>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</si>
  <si>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</si>
  <si>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</si>
  <si>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</si>
  <si>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</si>
  <si>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</si>
  <si>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</si>
  <si>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</si>
  <si>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</si>
  <si>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</si>
  <si>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</si>
  <si>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</si>
  <si>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</si>
  <si>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</si>
  <si>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</si>
  <si>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</si>
  <si>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</si>
  <si>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</si>
  <si>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</si>
  <si>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</si>
  <si>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</si>
  <si>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</si>
  <si>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</si>
  <si>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</si>
  <si>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</si>
  <si>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</si>
  <si>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</si>
  <si>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</si>
  <si>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</si>
  <si>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</si>
  <si>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</si>
  <si>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</si>
  <si>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</si>
  <si>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</si>
  <si>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</si>
  <si>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</si>
  <si>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</si>
  <si>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</si>
  <si>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</si>
  <si>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</si>
  <si>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</si>
  <si>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</si>
  <si>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</si>
  <si>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</si>
  <si>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</si>
  <si>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</si>
  <si>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</si>
  <si>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</si>
  <si>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</si>
  <si>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</si>
  <si>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</si>
  <si>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</si>
  <si>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</si>
  <si>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</si>
  <si>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</si>
  <si>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</si>
  <si>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</si>
  <si>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</si>
  <si>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</si>
  <si>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</si>
  <si>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</si>
  <si>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</si>
  <si>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</si>
  <si>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</si>
  <si>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</si>
  <si>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</si>
  <si>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</si>
  <si>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</si>
  <si>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</si>
  <si>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</si>
  <si>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</si>
  <si>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</si>
  <si>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</si>
  <si>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</si>
  <si>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</si>
  <si>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</si>
  <si>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</si>
  <si>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</si>
  <si>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</si>
  <si>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</si>
  <si>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</si>
  <si>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</si>
  <si>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</si>
  <si>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</si>
  <si>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</si>
  <si>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</si>
  <si>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</si>
  <si>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</si>
  <si>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</si>
  <si>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</si>
  <si>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</si>
  <si>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</si>
  <si>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</si>
  <si>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</si>
  <si>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</si>
  <si>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</si>
  <si>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</si>
  <si>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</si>
  <si>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</si>
  <si>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</si>
  <si>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</si>
  <si>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</si>
  <si>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</si>
  <si>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</si>
  <si>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</si>
  <si>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</si>
  <si>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</si>
  <si>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</si>
  <si>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</si>
  <si>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</si>
  <si>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</si>
  <si>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</si>
  <si>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</si>
  <si>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</si>
  <si>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</si>
  <si>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</si>
  <si>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</si>
  <si>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</si>
  <si>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</si>
  <si>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</si>
  <si>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</si>
  <si>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</si>
  <si>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</si>
  <si>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</si>
  <si>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</si>
  <si>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</si>
  <si>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</si>
  <si>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</si>
  <si>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</si>
  <si>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</si>
  <si>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</si>
  <si>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</si>
  <si>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</si>
  <si>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</si>
  <si>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</si>
  <si>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</si>
  <si>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</si>
  <si>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</si>
  <si>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</si>
  <si>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</si>
  <si>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</si>
  <si>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</si>
  <si>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</si>
  <si>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</si>
  <si>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</si>
  <si>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</si>
  <si>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</si>
  <si>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</si>
  <si>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</si>
  <si>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</si>
  <si>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</si>
  <si>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</si>
  <si>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</si>
  <si>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</si>
  <si>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</si>
  <si>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</si>
  <si>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</si>
  <si>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</si>
  <si>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</si>
  <si>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</si>
  <si>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</si>
  <si>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</si>
  <si>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</si>
  <si>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</si>
  <si>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</si>
  <si>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</si>
  <si>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</si>
  <si>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</si>
  <si>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</si>
  <si>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</si>
  <si>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</si>
  <si>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</si>
  <si>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</si>
  <si>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</si>
  <si>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</si>
  <si>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</si>
  <si>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</si>
  <si>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</si>
  <si>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</si>
  <si>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</si>
  <si>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</si>
  <si>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</si>
  <si>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</si>
  <si>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</si>
  <si>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</si>
  <si>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</si>
  <si>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</si>
  <si>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</si>
  <si>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</si>
  <si>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</si>
  <si>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</si>
  <si>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</si>
  <si>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</si>
  <si>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</si>
  <si>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</si>
  <si>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</si>
  <si>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</si>
  <si>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</si>
  <si>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</si>
  <si>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</si>
  <si>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</si>
  <si>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</si>
  <si>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</si>
  <si>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</si>
  <si>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</si>
  <si>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</si>
  <si>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</si>
  <si>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</si>
  <si>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</si>
  <si>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</si>
  <si>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</si>
  <si>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</si>
  <si>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</si>
  <si>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</si>
  <si>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</si>
  <si>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</si>
  <si>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</si>
  <si>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</si>
  <si>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</si>
  <si>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</si>
  <si>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</si>
  <si>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</si>
  <si>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</si>
  <si>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</si>
  <si>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</si>
  <si>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</si>
  <si>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</si>
  <si>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</si>
  <si>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</si>
  <si>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</si>
  <si>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</si>
  <si>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</si>
  <si>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</si>
  <si>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</si>
  <si>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</si>
  <si>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</si>
  <si>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</si>
  <si>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</si>
  <si>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</si>
  <si>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</si>
  <si>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</si>
  <si>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</si>
  <si>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</si>
  <si>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</si>
  <si>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</si>
  <si>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</si>
  <si>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</si>
  <si>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</si>
  <si>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</si>
  <si>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</si>
  <si>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</si>
  <si>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</si>
  <si>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</si>
  <si>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</si>
  <si>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</si>
  <si>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</si>
  <si>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</si>
  <si>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</si>
  <si>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</si>
  <si>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</si>
  <si>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</si>
  <si>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</si>
  <si>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</si>
  <si>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</si>
  <si>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</si>
  <si>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</si>
  <si>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</si>
  <si>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</si>
  <si>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</si>
  <si>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</si>
  <si>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</si>
  <si>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</si>
  <si>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</si>
  <si>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</si>
  <si>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</si>
  <si>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</si>
  <si>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</si>
  <si>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</si>
  <si>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</si>
  <si>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</si>
  <si>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</si>
  <si>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</si>
  <si>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</si>
  <si>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</si>
  <si>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</si>
  <si>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</si>
  <si>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</si>
  <si>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</si>
  <si>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</si>
  <si>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</si>
  <si>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</si>
  <si>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</si>
  <si>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</si>
  <si>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</si>
  <si>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</si>
  <si>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</si>
  <si>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</si>
  <si>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</si>
  <si>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</si>
  <si>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</si>
  <si>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</si>
  <si>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</si>
  <si>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</si>
  <si>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</si>
  <si>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</si>
  <si>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</si>
  <si>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</si>
  <si>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</si>
  <si>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</si>
  <si>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</si>
  <si>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</si>
  <si>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</si>
  <si>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</si>
  <si>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</si>
  <si>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</si>
  <si>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</si>
  <si>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</si>
  <si>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</si>
  <si>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</si>
  <si>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</si>
  <si>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</si>
  <si>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</si>
  <si>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</si>
  <si>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</si>
  <si>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</si>
  <si>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</si>
  <si>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</si>
  <si>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</si>
  <si>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</si>
  <si>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</si>
  <si>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</si>
  <si>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</si>
  <si>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</si>
  <si>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</si>
  <si>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</si>
  <si>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</si>
  <si>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</si>
  <si>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</si>
  <si>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</si>
  <si>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</si>
  <si>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</si>
  <si>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</si>
  <si>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</si>
  <si>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</si>
  <si>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</si>
  <si>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</si>
  <si>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</si>
  <si>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</si>
  <si>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</si>
  <si>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</si>
  <si>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</si>
  <si>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</si>
  <si>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</si>
  <si>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</si>
  <si>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</si>
  <si>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</si>
  <si>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</si>
  <si>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</si>
  <si>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</si>
  <si>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</si>
  <si>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</si>
  <si>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</si>
  <si>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</si>
  <si>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</si>
  <si>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</si>
  <si>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</si>
  <si>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</si>
  <si>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</si>
  <si>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</si>
  <si>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</si>
  <si>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</si>
  <si>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</si>
  <si>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</si>
  <si>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</si>
  <si>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</si>
  <si>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</si>
  <si>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</si>
  <si>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</si>
  <si>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</si>
  <si>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</si>
  <si>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</si>
  <si>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</si>
  <si>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</si>
  <si>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</si>
  <si>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</si>
  <si>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</si>
  <si>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</si>
  <si>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</si>
  <si>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</si>
  <si>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</si>
  <si>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</si>
  <si>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</si>
  <si>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</si>
  <si>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</si>
  <si>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</si>
  <si>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</si>
  <si>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</si>
  <si>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</si>
  <si>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</si>
  <si>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</si>
  <si>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</si>
  <si>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</si>
  <si>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</si>
  <si>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</si>
  <si>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</si>
  <si>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</si>
  <si>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</si>
  <si>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</si>
  <si>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</si>
  <si>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</si>
  <si>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</si>
  <si>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</si>
  <si>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</si>
  <si>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</si>
  <si>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</si>
  <si>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</si>
  <si>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</si>
  <si>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</si>
  <si>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</si>
  <si>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</si>
  <si>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</si>
  <si>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</si>
  <si>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</si>
  <si>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</si>
  <si>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</si>
  <si>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</si>
  <si>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</si>
  <si>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</si>
  <si>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</si>
  <si>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</si>
  <si>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</si>
  <si>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</si>
  <si>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</si>
  <si>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</si>
  <si>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</si>
  <si>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</si>
  <si>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</si>
  <si>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</si>
  <si>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</si>
  <si>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</si>
  <si>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</si>
  <si>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</si>
  <si>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</si>
  <si>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</si>
  <si>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</si>
  <si>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</si>
  <si>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</si>
  <si>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</si>
  <si>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</si>
  <si>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</si>
  <si>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</si>
  <si>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</si>
  <si>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</si>
  <si>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</si>
  <si>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</si>
  <si>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</si>
  <si>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</si>
  <si>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</si>
  <si>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</si>
  <si>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</si>
  <si>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</si>
  <si>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</si>
  <si>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</si>
  <si>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</si>
  <si>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</si>
  <si>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</si>
  <si>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</si>
  <si>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</si>
  <si>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</si>
  <si>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</si>
  <si>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</si>
  <si>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</si>
  <si>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</si>
  <si>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</si>
  <si>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</si>
  <si>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</si>
  <si>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</si>
  <si>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</si>
  <si>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</si>
  <si>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</si>
  <si>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</si>
  <si>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</si>
  <si>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</si>
  <si>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</si>
  <si>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</si>
  <si>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</si>
  <si>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</si>
  <si>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</si>
  <si>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</si>
  <si>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</si>
  <si>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</si>
  <si>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</si>
  <si>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</si>
  <si>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</si>
  <si>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</si>
  <si>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</si>
  <si>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</si>
  <si>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</si>
  <si>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</si>
  <si>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</si>
  <si>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</si>
  <si>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</si>
  <si>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</si>
  <si>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</si>
  <si>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</si>
  <si>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</si>
  <si>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</si>
  <si>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</si>
  <si>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</si>
  <si>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</si>
  <si>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</si>
  <si>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</si>
  <si>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</si>
  <si>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</si>
  <si>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</si>
  <si>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</si>
  <si>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</si>
  <si>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</si>
  <si>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</si>
  <si>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</si>
  <si>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</si>
  <si>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</si>
  <si>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</si>
  <si>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</si>
  <si>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</si>
  <si>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</si>
  <si>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</si>
  <si>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</si>
  <si>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</si>
  <si>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</si>
  <si>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</si>
  <si>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</si>
  <si>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</si>
  <si>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</si>
  <si>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</si>
  <si>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</si>
  <si>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</si>
  <si>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</si>
  <si>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</si>
  <si>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</si>
  <si>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</si>
  <si>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</si>
  <si>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</si>
  <si>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</si>
  <si>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</si>
  <si>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</si>
  <si>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</si>
  <si>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</si>
  <si>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</si>
  <si>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</si>
  <si>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</si>
  <si>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</si>
  <si>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</si>
  <si>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</si>
  <si>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</si>
  <si>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</si>
  <si>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</si>
  <si>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</si>
  <si>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</si>
  <si>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</si>
  <si>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</si>
  <si>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</si>
  <si>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</si>
  <si>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</si>
  <si>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</si>
  <si>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</si>
  <si>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</si>
  <si>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</si>
  <si>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</si>
  <si>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</si>
  <si>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</si>
  <si>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</si>
  <si>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</si>
  <si>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</si>
  <si>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</si>
  <si>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</si>
  <si>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</si>
  <si>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</si>
  <si>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</si>
  <si>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</si>
  <si>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</si>
  <si>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</si>
  <si>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</si>
  <si>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</si>
  <si>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</si>
  <si>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</si>
  <si>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</si>
  <si>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</si>
  <si>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</si>
  <si>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</si>
  <si>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</si>
  <si>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</si>
  <si>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</si>
  <si>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</si>
  <si>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</si>
  <si>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</si>
  <si>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</si>
  <si>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</si>
  <si>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</si>
  <si>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</si>
  <si>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</si>
  <si>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</si>
  <si>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</si>
  <si>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</si>
  <si>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</si>
  <si>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</si>
  <si>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</si>
  <si>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</si>
  <si>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</si>
  <si>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</si>
  <si>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</si>
  <si>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</si>
  <si>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</si>
  <si>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</si>
  <si>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</si>
  <si>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</si>
  <si>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</si>
  <si>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</si>
  <si>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</si>
  <si>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</si>
  <si>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</si>
  <si>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</si>
  <si>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</si>
  <si>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</si>
  <si>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</si>
  <si>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</si>
  <si>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</si>
  <si>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</si>
  <si>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</si>
  <si>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</si>
  <si>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</si>
  <si>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</si>
  <si>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</si>
  <si>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</si>
  <si>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</si>
  <si>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</si>
  <si>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</si>
  <si>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</si>
  <si>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</si>
  <si>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</si>
  <si>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</si>
  <si>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</si>
  <si>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</si>
  <si>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</si>
  <si>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</si>
  <si>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</si>
  <si>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</si>
  <si>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</si>
  <si>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</si>
  <si>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</si>
  <si>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</si>
  <si>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</si>
  <si>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</si>
  <si>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</si>
  <si>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</si>
  <si>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</si>
  <si>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</si>
  <si>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</si>
  <si>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</si>
  <si>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</si>
  <si>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</si>
  <si>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</si>
  <si>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</si>
  <si>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</si>
  <si>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</si>
  <si>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</si>
  <si>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</si>
  <si>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</si>
  <si>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</si>
  <si>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</si>
  <si>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</si>
  <si>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</si>
  <si>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</si>
  <si>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</si>
  <si>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</si>
  <si>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</si>
  <si>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</si>
  <si>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</si>
  <si>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</si>
  <si>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</si>
  <si>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</si>
  <si>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</si>
  <si>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</si>
  <si>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</si>
  <si>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</si>
  <si>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</si>
  <si>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</si>
  <si>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</si>
  <si>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</si>
  <si>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</si>
  <si>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</si>
  <si>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</si>
  <si>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</si>
  <si>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</si>
  <si>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</si>
  <si>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</si>
  <si>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</si>
  <si>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</si>
  <si>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</si>
  <si>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</si>
  <si>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</si>
  <si>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</si>
  <si>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</si>
  <si>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</si>
  <si>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</si>
  <si>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</si>
  <si>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</si>
  <si>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</si>
  <si>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</si>
  <si>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</si>
  <si>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</si>
  <si>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</si>
  <si>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</si>
  <si>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</si>
  <si>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</si>
  <si>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</si>
  <si>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</si>
  <si>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</si>
  <si>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</si>
  <si>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</si>
  <si>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</si>
  <si>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</si>
  <si>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</si>
  <si>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</si>
  <si>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</si>
  <si>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</si>
  <si>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</si>
  <si>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</si>
  <si>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</si>
  <si>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</si>
  <si>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</si>
  <si>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</si>
  <si>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</si>
  <si>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</si>
  <si>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</si>
  <si>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</si>
  <si>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</si>
  <si>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</si>
  <si>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</si>
  <si>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</si>
  <si>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</si>
  <si>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</si>
  <si>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</si>
  <si>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</si>
  <si>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</si>
  <si>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</si>
  <si>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</si>
  <si>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</si>
  <si>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</si>
  <si>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</si>
  <si>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</si>
  <si>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</si>
  <si>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</si>
  <si>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</si>
  <si>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</si>
  <si>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</si>
  <si>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</si>
  <si>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</si>
  <si>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</si>
  <si>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</si>
  <si>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</si>
  <si>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</si>
  <si>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</si>
  <si>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</si>
  <si>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</si>
  <si>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</si>
  <si>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</si>
  <si>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</si>
  <si>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</si>
  <si>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</si>
  <si>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</si>
  <si>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</si>
  <si>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</si>
  <si>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</si>
  <si>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</si>
  <si>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</si>
  <si>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</si>
  <si>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</si>
  <si>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</si>
  <si>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</si>
  <si>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</si>
  <si>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</si>
  <si>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</si>
  <si>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</si>
  <si>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</si>
  <si>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</si>
  <si>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</si>
  <si>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</si>
  <si>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</si>
  <si>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</si>
  <si>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</si>
  <si>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</si>
  <si>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</si>
  <si>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</si>
  <si>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</si>
  <si>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</si>
  <si>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</si>
  <si>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</si>
  <si>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</si>
  <si>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</si>
  <si>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</si>
  <si>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</si>
  <si>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</si>
  <si>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</si>
  <si>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</si>
  <si>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</si>
  <si>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</si>
  <si>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</si>
  <si>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</si>
  <si>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</si>
  <si>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</si>
  <si>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</si>
  <si>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</si>
  <si>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</si>
  <si>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</si>
  <si>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</si>
  <si>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</si>
  <si>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</si>
  <si>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</si>
  <si>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</si>
  <si>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</si>
  <si>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</si>
  <si>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</si>
  <si>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</si>
  <si>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</si>
  <si>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</si>
  <si>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</si>
  <si>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</si>
  <si>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</si>
  <si>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</si>
  <si>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</si>
  <si>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</si>
  <si>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</si>
  <si>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</si>
  <si>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</si>
  <si>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</si>
  <si>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</si>
  <si>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</si>
  <si>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</si>
  <si>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</si>
  <si>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</si>
  <si>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</si>
  <si>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</si>
  <si>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</si>
  <si>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</si>
  <si>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</si>
  <si>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</si>
  <si>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</si>
  <si>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</si>
  <si>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</si>
  <si>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</si>
  <si>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</si>
  <si>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</si>
  <si>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</si>
  <si>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</si>
  <si>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</si>
  <si>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</si>
  <si>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</si>
  <si>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</si>
  <si>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</si>
  <si>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</si>
  <si>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</si>
  <si>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</si>
  <si>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</si>
  <si>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</si>
  <si>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</si>
  <si>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</si>
  <si>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</si>
  <si>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</si>
  <si>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</si>
  <si>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</si>
  <si>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</si>
  <si>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</si>
  <si>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</si>
  <si>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</si>
  <si>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</si>
  <si>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</si>
  <si>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</si>
  <si>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</si>
  <si>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</si>
  <si>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</si>
  <si>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</si>
  <si>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</si>
  <si>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</si>
  <si>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</si>
  <si>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</si>
  <si>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</si>
  <si>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</si>
  <si>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</si>
  <si>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</si>
  <si>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</si>
  <si>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</si>
  <si>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</si>
  <si>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</si>
  <si>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</si>
  <si>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</si>
  <si>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</si>
  <si>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</si>
  <si>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</si>
  <si>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</si>
  <si>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</si>
  <si>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</si>
  <si>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</si>
  <si>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</si>
  <si>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</si>
  <si>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</si>
  <si>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</si>
  <si>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</si>
  <si>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</si>
  <si>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</si>
  <si>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</si>
  <si>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</si>
  <si>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</si>
  <si>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</si>
  <si>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</si>
  <si>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</si>
  <si>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</si>
  <si>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</si>
  <si>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</si>
  <si>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</si>
  <si>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</si>
  <si>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</si>
  <si>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</si>
  <si>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</si>
  <si>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</si>
  <si>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</si>
  <si>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</si>
  <si>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</si>
  <si>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</si>
  <si>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</si>
  <si>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</si>
  <si>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</si>
  <si>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</si>
  <si>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</si>
  <si>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</si>
  <si>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</si>
  <si>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</si>
  <si>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</si>
  <si>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</si>
  <si>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</si>
  <si>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</si>
  <si>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</si>
  <si>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</si>
  <si>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</si>
  <si>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</si>
  <si>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</si>
  <si>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</si>
  <si>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</si>
  <si>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</si>
  <si>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</si>
  <si>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</si>
  <si>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</si>
  <si>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</si>
  <si>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</si>
  <si>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</si>
  <si>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</si>
  <si>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</si>
  <si>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</si>
  <si>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</si>
  <si>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</si>
  <si>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</si>
  <si>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</si>
  <si>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</si>
  <si>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</si>
  <si>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</si>
  <si>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</si>
  <si>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</si>
  <si>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</si>
  <si>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</si>
  <si>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</si>
  <si>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</si>
  <si>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</si>
  <si>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</si>
  <si>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</si>
  <si>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</si>
  <si>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</si>
  <si>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</si>
  <si>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</si>
  <si>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</si>
  <si>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</si>
  <si>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</si>
  <si>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</si>
  <si>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</si>
  <si>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</si>
  <si>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</si>
  <si>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</si>
  <si>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</si>
  <si>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</si>
  <si>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</si>
  <si>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</si>
  <si>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</si>
  <si>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</si>
  <si>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</si>
  <si>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</si>
  <si>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</si>
  <si>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</si>
  <si>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</si>
  <si>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</si>
  <si>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</si>
  <si>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</si>
  <si>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</si>
  <si>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</si>
  <si>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</si>
  <si>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</si>
  <si>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</si>
  <si>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</si>
  <si>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</si>
  <si>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</si>
  <si>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</si>
  <si>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</si>
  <si>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</si>
  <si>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</si>
  <si>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</si>
  <si>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</si>
  <si>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</si>
  <si>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</si>
  <si>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</si>
  <si>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</si>
  <si>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</si>
  <si>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</si>
  <si>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</si>
  <si>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</si>
  <si>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</si>
  <si>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</si>
  <si>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</si>
  <si>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</si>
  <si>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</si>
  <si>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</si>
  <si>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</si>
  <si>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</si>
  <si>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</si>
  <si>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</si>
  <si>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</si>
  <si>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</si>
  <si>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</si>
  <si>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</si>
  <si>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</si>
  <si>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</si>
  <si>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</si>
  <si>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</si>
  <si>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</si>
  <si>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</si>
  <si>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</si>
  <si>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</si>
  <si>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</si>
  <si>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</si>
  <si>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</si>
  <si>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</si>
  <si>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</si>
  <si>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</si>
  <si>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</si>
  <si>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</si>
  <si>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</si>
  <si>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</si>
  <si>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</si>
  <si>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</si>
  <si>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</si>
  <si>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</si>
  <si>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</si>
  <si>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</si>
  <si>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</si>
  <si>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</si>
  <si>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</si>
  <si>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</si>
  <si>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</si>
  <si>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</si>
  <si>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</si>
  <si>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</si>
  <si>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</si>
  <si>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</si>
  <si>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</si>
  <si>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</si>
  <si>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</si>
  <si>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</si>
  <si>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</si>
  <si>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</si>
  <si>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</si>
  <si>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</si>
  <si>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</si>
  <si>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</si>
  <si>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</si>
  <si>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</si>
  <si>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</si>
  <si>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</si>
  <si>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</si>
  <si>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</si>
  <si>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</si>
  <si>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</si>
  <si>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</si>
  <si>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</si>
  <si>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</si>
  <si>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</si>
  <si>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</si>
  <si>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</si>
  <si>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</si>
  <si>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</si>
  <si>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</si>
  <si>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</si>
  <si>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</si>
  <si>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</si>
  <si>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</si>
  <si>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</si>
  <si>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</si>
  <si>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</si>
  <si>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</si>
  <si>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</si>
  <si>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</si>
  <si>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</si>
  <si>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</si>
  <si>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</si>
  <si>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</si>
  <si>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</si>
  <si>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</si>
  <si>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</si>
  <si>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</si>
  <si>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</si>
  <si>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</si>
  <si>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</si>
  <si>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</si>
  <si>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</si>
  <si>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</si>
  <si>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</si>
  <si>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</si>
  <si>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</si>
  <si>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</si>
  <si>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</si>
  <si>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</si>
  <si>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</si>
  <si>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</si>
  <si>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</si>
  <si>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</si>
  <si>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</si>
  <si>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</si>
  <si>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</si>
  <si>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</si>
  <si>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</si>
  <si>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</si>
  <si>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</si>
  <si>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</si>
  <si>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</si>
  <si>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</si>
  <si>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</si>
  <si>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</si>
  <si>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</si>
  <si>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</si>
  <si>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</si>
  <si>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</si>
  <si>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</si>
  <si>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</si>
  <si>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</si>
  <si>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</si>
  <si>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</si>
  <si>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</si>
  <si>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</si>
  <si>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</si>
  <si>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</si>
  <si>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</si>
  <si>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</si>
  <si>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</si>
  <si>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</si>
  <si>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</si>
  <si>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</si>
  <si>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</si>
  <si>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</si>
  <si>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</si>
  <si>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</si>
  <si>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</si>
  <si>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</si>
  <si>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</si>
  <si>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</si>
  <si>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</si>
  <si>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</si>
  <si>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</si>
  <si>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</si>
  <si>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</si>
  <si>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</si>
  <si>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</si>
  <si>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</si>
  <si>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</si>
  <si>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</si>
  <si>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</si>
  <si>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</si>
  <si>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</si>
  <si>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</si>
  <si>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</si>
  <si>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</si>
  <si>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</si>
  <si>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</si>
  <si>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</si>
  <si>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</si>
  <si>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</si>
  <si>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</si>
  <si>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</si>
  <si>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</si>
  <si>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</si>
  <si>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</si>
  <si>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</si>
  <si>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</si>
  <si>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</si>
  <si>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</si>
  <si>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</si>
  <si>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</si>
  <si>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</si>
  <si>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</si>
  <si>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</si>
  <si>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</si>
  <si>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</si>
  <si>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</si>
  <si>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</si>
  <si>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</si>
  <si>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</si>
  <si>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</si>
  <si>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</si>
  <si>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</si>
  <si>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</si>
  <si>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</si>
  <si>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</si>
  <si>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</si>
  <si>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</si>
  <si>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</si>
  <si>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</si>
  <si>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</si>
  <si>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</si>
  <si>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</si>
  <si>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</si>
  <si>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</si>
  <si>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</si>
  <si>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</si>
  <si>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</si>
  <si>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</si>
  <si>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</si>
  <si>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</si>
  <si>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</si>
  <si>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</si>
  <si>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</si>
  <si>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</si>
  <si>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</si>
  <si>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</si>
  <si>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</si>
  <si>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</si>
  <si>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</si>
  <si>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</si>
  <si>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</si>
  <si>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</si>
  <si>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</si>
  <si>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</si>
  <si>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</si>
  <si>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</si>
  <si>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</si>
  <si>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</si>
  <si>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</si>
  <si>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</si>
  <si>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</si>
  <si>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</si>
  <si>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</si>
  <si>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</si>
  <si>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</si>
  <si>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</si>
  <si>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</si>
  <si>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</si>
  <si>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</si>
  <si>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</si>
  <si>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</si>
  <si>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</si>
  <si>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</si>
  <si>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</si>
  <si>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</si>
  <si>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</si>
  <si>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</si>
  <si>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</si>
  <si>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</si>
  <si>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</si>
  <si>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</si>
  <si>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</si>
  <si>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</si>
  <si>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</si>
  <si>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</si>
  <si>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</si>
  <si>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</si>
  <si>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</si>
  <si>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</si>
  <si>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</si>
  <si>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</si>
  <si>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</si>
  <si>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</si>
  <si>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</si>
  <si>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</si>
  <si>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</si>
  <si>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</si>
  <si>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</si>
  <si>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</si>
  <si>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</si>
  <si>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</si>
  <si>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</si>
  <si>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</si>
  <si>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</si>
  <si>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</si>
  <si>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</si>
  <si>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</si>
  <si>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</si>
  <si>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</si>
  <si>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</si>
  <si>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</si>
  <si>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</si>
  <si>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</si>
  <si>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</si>
  <si>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</si>
  <si>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</si>
  <si>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</si>
  <si>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</si>
  <si>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</si>
  <si>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</si>
  <si>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</si>
  <si>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</si>
  <si>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</si>
  <si>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</si>
  <si>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</si>
  <si>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</si>
  <si>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</si>
  <si>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</si>
  <si>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</si>
  <si>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</si>
  <si>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</si>
  <si>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</si>
  <si>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</si>
  <si>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</si>
  <si>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</si>
  <si>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</si>
  <si>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</si>
  <si>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</si>
  <si>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</si>
  <si>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</si>
  <si>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</si>
  <si>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</si>
  <si>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</si>
  <si>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</si>
  <si>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</si>
  <si>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</si>
  <si>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</si>
  <si>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</si>
  <si>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</si>
  <si>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</si>
  <si>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</si>
  <si>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</si>
  <si>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</si>
  <si>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</si>
  <si>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</si>
  <si>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</si>
  <si>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</si>
  <si>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</si>
  <si>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</si>
  <si>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</si>
  <si>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</si>
  <si>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</si>
  <si>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</si>
  <si>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</si>
  <si>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</si>
  <si>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</si>
  <si>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</si>
  <si>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</si>
  <si>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</si>
  <si>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</si>
  <si>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</si>
  <si>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</si>
  <si>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</si>
  <si>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</si>
  <si>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</si>
  <si>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</si>
  <si>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</si>
  <si>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</si>
  <si>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</si>
  <si>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</si>
  <si>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</si>
  <si>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</si>
  <si>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</si>
  <si>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</si>
  <si>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</si>
  <si>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</si>
  <si>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</si>
  <si>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</si>
  <si>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</si>
  <si>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</si>
  <si>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</si>
  <si>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</si>
  <si>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</si>
  <si>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</si>
  <si>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</si>
  <si>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</si>
  <si>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</si>
  <si>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</si>
  <si>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</si>
  <si>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</si>
  <si>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</si>
  <si>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</si>
  <si>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</si>
  <si>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</si>
  <si>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</si>
  <si>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</si>
  <si>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</si>
  <si>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</si>
  <si>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</si>
  <si>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</si>
  <si>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</si>
  <si>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</si>
  <si>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</si>
  <si>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</si>
  <si>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</si>
  <si>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</si>
  <si>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</si>
  <si>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</si>
  <si>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</si>
  <si>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</si>
  <si>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</si>
  <si>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</si>
  <si>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</si>
  <si>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</si>
  <si>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</si>
  <si>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</si>
  <si>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</si>
  <si>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</si>
  <si>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</si>
  <si>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</si>
  <si>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</si>
  <si>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</si>
  <si>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</si>
  <si>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</si>
  <si>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</si>
  <si>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</si>
  <si>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</si>
  <si>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</si>
  <si>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</si>
  <si>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</si>
  <si>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</si>
  <si>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</si>
  <si>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</si>
  <si>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</si>
  <si>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</si>
  <si>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</si>
  <si>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</si>
  <si>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</si>
  <si>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</si>
  <si>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</si>
  <si>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</si>
  <si>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</si>
  <si>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</si>
  <si>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</si>
  <si>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</si>
  <si>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</si>
  <si>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</si>
  <si>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</si>
  <si>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</si>
  <si>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</si>
  <si>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</si>
  <si>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</si>
  <si>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</si>
  <si>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</si>
  <si>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</si>
  <si>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</si>
  <si>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</si>
  <si>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</si>
  <si>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</si>
  <si>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</si>
  <si>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</si>
  <si>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</si>
  <si>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</si>
  <si>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</si>
  <si>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</si>
  <si>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</si>
  <si>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</si>
  <si>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</si>
  <si>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</si>
  <si>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</si>
  <si>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</si>
  <si>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</si>
  <si>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</si>
  <si>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</si>
  <si>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</si>
  <si>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</si>
  <si>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</si>
  <si>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</si>
  <si>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</si>
  <si>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</si>
  <si>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</si>
  <si>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</si>
  <si>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</si>
  <si>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</si>
  <si>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</si>
  <si>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</si>
  <si>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</si>
  <si>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</si>
  <si>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</si>
  <si>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</si>
  <si>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</si>
  <si>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</si>
  <si>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</si>
  <si>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</si>
  <si>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</si>
  <si>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</si>
  <si>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</si>
  <si>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</si>
  <si>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</si>
  <si>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</si>
  <si>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</si>
  <si>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</si>
  <si>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</si>
  <si>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</si>
  <si>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</si>
  <si>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</si>
  <si>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</si>
  <si>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</si>
  <si>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</si>
  <si>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</si>
  <si>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</si>
  <si>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</si>
  <si>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</si>
  <si>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</si>
  <si>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</si>
  <si>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</si>
  <si>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</si>
  <si>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</si>
  <si>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</si>
  <si>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</si>
  <si>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</si>
  <si>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</si>
  <si>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</si>
  <si>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</si>
  <si>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</si>
  <si>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</si>
  <si>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</si>
  <si>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</si>
  <si>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</si>
  <si>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</si>
  <si>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</si>
  <si>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</si>
  <si>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</si>
  <si>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</si>
  <si>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</si>
  <si>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</si>
  <si>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</si>
  <si>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</si>
  <si>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</si>
  <si>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</si>
  <si>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</si>
  <si>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</si>
  <si>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</si>
  <si>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</si>
  <si>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</si>
  <si>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</si>
  <si>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</si>
  <si>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</si>
  <si>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</si>
  <si>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</si>
  <si>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</si>
  <si>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</si>
  <si>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</si>
  <si>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</si>
  <si>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</si>
  <si>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</si>
  <si>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</si>
  <si>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</si>
  <si>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</si>
  <si>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</si>
  <si>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</si>
  <si>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</si>
  <si>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</si>
  <si>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</si>
  <si>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</si>
  <si>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</si>
  <si>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</si>
  <si>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</si>
  <si>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</si>
  <si>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</si>
  <si>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</si>
  <si>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</si>
  <si>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</si>
  <si>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</si>
  <si>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</si>
  <si>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</si>
  <si>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</si>
  <si>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</si>
  <si>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</si>
  <si>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</si>
  <si>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</si>
  <si>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</si>
  <si>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</si>
  <si>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</si>
  <si>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</si>
  <si>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</si>
  <si>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</si>
  <si>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</si>
  <si>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</si>
  <si>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</si>
  <si>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</si>
  <si>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</si>
  <si>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</si>
  <si>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</si>
  <si>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</si>
  <si>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</si>
  <si>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</si>
  <si>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</si>
  <si>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</si>
  <si>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</si>
  <si>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</si>
  <si>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</si>
  <si>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</si>
  <si>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</si>
  <si>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</si>
  <si>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</si>
  <si>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</si>
  <si>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</si>
  <si>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</si>
  <si>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</si>
  <si>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</si>
  <si>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</si>
  <si>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</si>
  <si>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</si>
  <si>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</si>
  <si>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</si>
  <si>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</si>
  <si>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</si>
  <si>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</si>
  <si>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</si>
  <si>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</si>
  <si>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</si>
  <si>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</si>
  <si>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</si>
  <si>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</si>
  <si>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</si>
  <si>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</si>
  <si>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</si>
  <si>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</si>
  <si>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</si>
  <si>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</si>
  <si>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</si>
  <si>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</si>
  <si>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</si>
  <si>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</si>
  <si>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</si>
  <si>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</si>
  <si>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</si>
  <si>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</si>
  <si>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</si>
  <si>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</si>
  <si>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</si>
  <si>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</si>
  <si>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</si>
  <si>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</si>
  <si>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</si>
  <si>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</si>
  <si>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</si>
  <si>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</si>
  <si>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</si>
  <si>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</si>
  <si>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</si>
  <si>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</si>
  <si>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</si>
  <si>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</si>
  <si>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</si>
  <si>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</si>
  <si>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</si>
  <si>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</si>
  <si>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</si>
  <si>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</si>
  <si>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</si>
  <si>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</si>
  <si>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</si>
  <si>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</si>
  <si>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</si>
  <si>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</si>
  <si>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</si>
  <si>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</si>
  <si>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</si>
  <si>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</si>
  <si>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</si>
  <si>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</si>
  <si>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</si>
  <si>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</si>
  <si>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</si>
  <si>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</si>
  <si>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</si>
  <si>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</si>
  <si>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</si>
  <si>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</si>
  <si>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</si>
  <si>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</si>
  <si>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</si>
  <si>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</si>
  <si>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</si>
  <si>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</si>
  <si>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</si>
  <si>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</si>
  <si>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</si>
  <si>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</si>
  <si>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</si>
  <si>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</si>
  <si>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</si>
  <si>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</si>
  <si>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</si>
  <si>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</si>
  <si>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</si>
  <si>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</si>
  <si>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</si>
  <si>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</si>
  <si>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</si>
  <si>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</si>
  <si>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</si>
  <si>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</si>
  <si>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</si>
  <si>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</si>
  <si>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</si>
  <si>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</si>
  <si>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</si>
  <si>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</si>
  <si>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</si>
  <si>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</si>
  <si>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</si>
  <si>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</si>
  <si>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</si>
  <si>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</si>
  <si>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</si>
  <si>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</si>
  <si>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</si>
  <si>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</si>
  <si>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</si>
  <si>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</si>
  <si>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</si>
  <si>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</si>
  <si>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</si>
  <si>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</si>
  <si>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</si>
  <si>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</si>
  <si>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</si>
  <si>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</si>
  <si>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</si>
  <si>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</si>
  <si>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</si>
  <si>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</si>
  <si>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</si>
  <si>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</si>
  <si>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</si>
  <si>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</si>
  <si>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</si>
  <si>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</si>
  <si>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</si>
  <si>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</si>
  <si>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</si>
  <si>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</si>
  <si>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</si>
  <si>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</si>
  <si>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</si>
  <si>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</si>
  <si>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</si>
  <si>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</si>
  <si>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</si>
  <si>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</si>
  <si>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</si>
  <si>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</si>
  <si>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</si>
  <si>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</si>
  <si>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</si>
  <si>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</si>
  <si>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</si>
  <si>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</si>
  <si>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</si>
  <si>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</si>
  <si>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</si>
  <si>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</si>
  <si>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</si>
  <si>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</si>
  <si>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</si>
  <si>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</si>
  <si>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</si>
  <si>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</si>
  <si>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</si>
  <si>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</si>
  <si>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</si>
  <si>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</si>
  <si>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</si>
  <si>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</si>
  <si>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</si>
  <si>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</si>
  <si>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</si>
  <si>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</si>
  <si>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</si>
  <si>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</si>
  <si>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</si>
  <si>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</si>
  <si>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</si>
  <si>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</si>
  <si>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</si>
  <si>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</si>
  <si>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</si>
  <si>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</si>
  <si>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</si>
  <si>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</si>
  <si>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</si>
  <si>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</si>
  <si>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</si>
  <si>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</si>
  <si>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</si>
  <si>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</si>
  <si>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</si>
  <si>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</si>
  <si>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</si>
  <si>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</si>
  <si>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</si>
  <si>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</si>
  <si>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</si>
  <si>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</si>
  <si>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</si>
  <si>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</si>
  <si>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</si>
  <si>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</si>
  <si>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</si>
  <si>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</si>
  <si>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</si>
  <si>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</si>
  <si>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</si>
  <si>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</si>
  <si>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</si>
  <si>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</si>
  <si>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</si>
  <si>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</si>
  <si>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</si>
  <si>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</si>
  <si>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</si>
  <si>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</si>
  <si>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</si>
  <si>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</si>
  <si>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</si>
  <si>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</si>
  <si>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</si>
  <si>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</si>
  <si>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</si>
  <si>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</si>
  <si>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</si>
  <si>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</si>
  <si>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</si>
  <si>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</si>
  <si>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</si>
  <si>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</si>
  <si>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</si>
  <si>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</si>
  <si>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</si>
  <si>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</si>
  <si>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</si>
  <si>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</si>
  <si>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</si>
  <si>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</si>
  <si>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</si>
  <si>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</si>
  <si>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</si>
  <si>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</si>
  <si>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</si>
  <si>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</si>
  <si>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</si>
  <si>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</si>
  <si>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</si>
  <si>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</si>
  <si>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</si>
  <si>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</si>
  <si>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</si>
  <si>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</si>
  <si>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</si>
  <si>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</si>
  <si>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</si>
  <si>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</si>
  <si>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</si>
  <si>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</si>
  <si>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</si>
  <si>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</si>
  <si>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</si>
  <si>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</si>
  <si>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</si>
  <si>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</si>
  <si>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</si>
  <si>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</si>
  <si>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</si>
  <si>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</si>
  <si>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</si>
  <si>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</si>
  <si>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</si>
  <si>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</si>
  <si>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</si>
  <si>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</si>
  <si>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</si>
  <si>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</si>
  <si>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</si>
  <si>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</si>
  <si>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</si>
  <si>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</si>
  <si>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</si>
  <si>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</si>
  <si>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</si>
  <si>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</si>
  <si>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</si>
  <si>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</si>
  <si>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</si>
  <si>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</si>
  <si>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</si>
  <si>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</si>
  <si>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</si>
  <si>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</si>
  <si>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</si>
  <si>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</si>
  <si>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</si>
  <si>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</si>
  <si>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</si>
  <si>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</si>
  <si>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</si>
  <si>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</si>
  <si>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</si>
  <si>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</si>
  <si>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</si>
  <si>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</si>
  <si>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</si>
  <si>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</si>
  <si>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</si>
  <si>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</si>
  <si>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</si>
  <si>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</si>
  <si>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</si>
  <si>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</si>
  <si>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</si>
  <si>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</si>
  <si>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</si>
  <si>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</si>
  <si>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</si>
  <si>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</si>
  <si>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</si>
  <si>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</si>
  <si>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</si>
  <si>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</si>
  <si>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</si>
  <si>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</si>
  <si>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</si>
  <si>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</si>
  <si>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</si>
  <si>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</si>
  <si>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</si>
  <si>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</si>
  <si>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</si>
  <si>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</si>
  <si>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</si>
  <si>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</si>
  <si>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</si>
  <si>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</si>
  <si>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</si>
  <si>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</si>
  <si>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</si>
  <si>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</si>
  <si>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</si>
  <si>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</si>
  <si>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</si>
  <si>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</si>
  <si>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</si>
  <si>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</si>
  <si>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</si>
  <si>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</si>
  <si>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</si>
  <si>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</si>
  <si>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</si>
  <si>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</si>
  <si>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</si>
  <si>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</si>
  <si>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</si>
  <si>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</si>
  <si>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</si>
  <si>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</si>
  <si>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</si>
  <si>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</si>
  <si>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</si>
  <si>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</si>
  <si>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</si>
  <si>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</si>
  <si>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</si>
  <si>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</si>
  <si>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</si>
  <si>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</si>
  <si>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</si>
  <si>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</si>
  <si>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</si>
  <si>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</si>
  <si>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</si>
  <si>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</si>
  <si>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</si>
  <si>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</si>
  <si>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</si>
  <si>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</si>
  <si>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</si>
  <si>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</si>
  <si>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</si>
  <si>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</si>
  <si>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</si>
  <si>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</si>
  <si>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</si>
  <si>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</si>
  <si>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</si>
  <si>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</si>
  <si>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</si>
  <si>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</si>
  <si>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</si>
  <si>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</si>
  <si>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</si>
  <si>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</si>
  <si>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</si>
  <si>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</si>
  <si>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</si>
  <si>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</si>
  <si>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</si>
  <si>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</si>
  <si>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</si>
  <si>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</si>
  <si>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</si>
  <si>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</si>
  <si>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</si>
  <si>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</si>
  <si>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</si>
  <si>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</si>
  <si>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</si>
  <si>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</si>
  <si>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</si>
  <si>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</si>
  <si>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</si>
  <si>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</si>
  <si>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</si>
  <si>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</si>
  <si>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</si>
  <si>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</si>
  <si>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</si>
  <si>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</si>
  <si>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</si>
  <si>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</si>
  <si>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</si>
  <si>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</si>
  <si>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</si>
  <si>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</si>
  <si>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</si>
  <si>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</si>
  <si>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</si>
  <si>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</si>
  <si>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</si>
  <si>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</si>
  <si>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</si>
  <si>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</si>
  <si>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</si>
  <si>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</si>
  <si>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</si>
  <si>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</si>
  <si>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</si>
  <si>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</si>
  <si>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</si>
  <si>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</si>
  <si>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</si>
  <si>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</si>
  <si>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</si>
  <si>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</si>
  <si>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</si>
  <si>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</si>
  <si>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</si>
  <si>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</si>
  <si>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</si>
  <si>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</si>
  <si>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</si>
  <si>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</si>
  <si>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</si>
  <si>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</si>
  <si>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</si>
  <si>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</si>
  <si>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</si>
  <si>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</si>
  <si>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</si>
  <si>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</si>
  <si>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</si>
  <si>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</si>
  <si>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</si>
  <si>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</si>
  <si>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</si>
  <si>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</si>
  <si>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</si>
  <si>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</si>
  <si>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</si>
  <si>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</si>
  <si>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</si>
  <si>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</si>
  <si>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</si>
  <si>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</si>
  <si>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</si>
  <si>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</si>
  <si>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</si>
  <si>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</si>
  <si>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</si>
  <si>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</si>
  <si>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</si>
  <si>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</si>
  <si>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</si>
  <si>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</si>
  <si>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</si>
  <si>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</si>
  <si>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</si>
  <si>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</si>
  <si>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</si>
  <si>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</si>
  <si>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</si>
  <si>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</si>
  <si>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</si>
  <si>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</si>
  <si>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</si>
  <si>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</si>
  <si>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</si>
  <si>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</si>
  <si>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</si>
  <si>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</si>
  <si>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</si>
  <si>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</si>
  <si>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</si>
  <si>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</si>
  <si>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</si>
  <si>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</si>
  <si>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</si>
  <si>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</si>
  <si>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</si>
  <si>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</si>
  <si>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</si>
  <si>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</si>
  <si>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</si>
  <si>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</si>
  <si>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</si>
  <si>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</si>
  <si>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</si>
  <si>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</si>
  <si>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</si>
  <si>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</si>
  <si>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</si>
  <si>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</si>
  <si>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</si>
  <si>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</si>
  <si>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</si>
  <si>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</si>
  <si>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</si>
  <si>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</si>
  <si>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</si>
  <si>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</si>
  <si>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</si>
  <si>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</si>
  <si>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</si>
  <si>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</si>
  <si>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</si>
  <si>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</si>
  <si>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</si>
  <si>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</si>
  <si>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</si>
  <si>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</si>
  <si>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</si>
  <si>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</si>
  <si>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</si>
  <si>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</si>
  <si>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</si>
  <si>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</si>
  <si>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</si>
  <si>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</si>
  <si>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</si>
  <si>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</si>
  <si>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</si>
  <si>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</si>
  <si>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</si>
  <si>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</si>
  <si>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</si>
  <si>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</si>
  <si>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</si>
  <si>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</si>
  <si>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</si>
  <si>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</si>
  <si>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</si>
  <si>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</si>
  <si>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</si>
  <si>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</si>
  <si>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</si>
  <si>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</si>
  <si>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</si>
  <si>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</si>
  <si>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</si>
  <si>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</si>
  <si>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</si>
  <si>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</si>
  <si>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</si>
  <si>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</si>
  <si>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</si>
  <si>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</si>
  <si>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</si>
  <si>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</si>
  <si>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</si>
  <si>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</si>
  <si>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</si>
  <si>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</si>
  <si>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</si>
  <si>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</si>
  <si>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</si>
  <si>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</si>
  <si>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</si>
  <si>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</si>
  <si>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</si>
  <si>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</si>
  <si>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</si>
  <si>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</si>
  <si>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</si>
  <si>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</si>
  <si>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</si>
  <si>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</si>
  <si>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</si>
  <si>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</si>
  <si>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</si>
  <si>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</si>
  <si>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</si>
  <si>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</si>
  <si>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</si>
  <si>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</si>
  <si>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</si>
  <si>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</si>
  <si>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</si>
  <si>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</si>
  <si>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</si>
  <si>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</si>
  <si>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</si>
  <si>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</si>
  <si>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</si>
  <si>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</si>
  <si>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</si>
  <si>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</si>
  <si>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</si>
  <si>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</si>
  <si>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</si>
  <si>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</si>
  <si>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</si>
  <si>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</si>
  <si>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</si>
  <si>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</si>
  <si>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</si>
  <si>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</si>
  <si>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</si>
  <si>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</si>
  <si>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</si>
  <si>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</si>
  <si>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</si>
  <si>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</si>
  <si>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</si>
  <si>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</si>
  <si>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</si>
  <si>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</si>
  <si>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</si>
  <si>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</si>
  <si>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</si>
  <si>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</si>
  <si>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</si>
  <si>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</si>
  <si>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</si>
  <si>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</si>
  <si>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</si>
  <si>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</si>
  <si>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</si>
  <si>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</si>
  <si>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</si>
  <si>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</si>
  <si>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</si>
  <si>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</si>
  <si>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</si>
  <si>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</si>
  <si>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</si>
  <si>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</si>
  <si>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</si>
  <si>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</si>
  <si>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</si>
  <si>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</si>
  <si>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</si>
  <si>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</si>
  <si>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</si>
  <si>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</si>
  <si>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</si>
  <si>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</si>
  <si>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</si>
  <si>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</si>
  <si>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</si>
  <si>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</si>
  <si>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</si>
  <si>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</si>
  <si>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</si>
  <si>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</si>
  <si>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</si>
  <si>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</si>
  <si>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</si>
  <si>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</si>
  <si>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</si>
  <si>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</si>
  <si>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</si>
  <si>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</si>
  <si>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</si>
  <si>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</si>
  <si>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</si>
  <si>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</si>
  <si>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</si>
  <si>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</si>
  <si>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</si>
  <si>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</si>
  <si>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</si>
  <si>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</si>
  <si>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</si>
  <si>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</si>
  <si>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</si>
  <si>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</si>
  <si>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</si>
  <si>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</si>
  <si>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</si>
  <si>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</si>
  <si>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</si>
  <si>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</si>
  <si>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</si>
  <si>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</si>
  <si>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</si>
  <si>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</si>
  <si>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</si>
  <si>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</si>
  <si>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</si>
  <si>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</si>
  <si>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</si>
  <si>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</si>
  <si>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</si>
  <si>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</si>
  <si>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</si>
  <si>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</si>
  <si>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</si>
  <si>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</si>
  <si>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</si>
  <si>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</si>
  <si>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</si>
  <si>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</si>
  <si>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</si>
  <si>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</si>
  <si>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</si>
  <si>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</si>
  <si>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</si>
  <si>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</si>
  <si>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</si>
  <si>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</si>
  <si>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</si>
  <si>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</si>
  <si>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</si>
  <si>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</si>
  <si>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</si>
  <si>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</si>
  <si>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</si>
  <si>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</si>
  <si>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</si>
  <si>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</si>
  <si>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</si>
  <si>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</si>
  <si>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</si>
  <si>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</si>
  <si>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</si>
  <si>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</si>
  <si>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</si>
  <si>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</si>
  <si>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</si>
  <si>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</si>
  <si>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</si>
  <si>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</si>
  <si>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</si>
  <si>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</si>
  <si>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</si>
  <si>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</si>
  <si>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</si>
  <si>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</si>
  <si>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</si>
  <si>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</si>
  <si>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</si>
  <si>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</si>
  <si>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</si>
  <si>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</si>
  <si>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</si>
  <si>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</si>
  <si>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</si>
  <si>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</si>
  <si>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</si>
  <si>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</si>
  <si>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</si>
  <si>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</si>
  <si>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</si>
  <si>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</si>
  <si>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</si>
  <si>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</si>
  <si>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</si>
  <si>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</si>
  <si>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</si>
  <si>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</si>
  <si>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</si>
  <si>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</si>
  <si>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</si>
  <si>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</si>
  <si>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</si>
  <si>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</si>
  <si>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</si>
  <si>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</si>
  <si>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</si>
  <si>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</si>
  <si>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</si>
  <si>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</si>
  <si>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</si>
  <si>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</si>
  <si>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</si>
  <si>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</si>
  <si>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</si>
  <si>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</si>
  <si>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</si>
  <si>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</si>
  <si>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</si>
  <si>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</si>
  <si>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</si>
  <si>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</si>
  <si>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</si>
  <si>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</si>
  <si>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</si>
  <si>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</si>
  <si>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</si>
  <si>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</si>
  <si>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</si>
  <si>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</si>
  <si>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</si>
  <si>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</si>
  <si>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</si>
  <si>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</si>
  <si>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</si>
  <si>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</si>
  <si>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</si>
  <si>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</si>
  <si>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</si>
  <si>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</si>
  <si>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</si>
  <si>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</si>
  <si>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</si>
  <si>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</si>
  <si>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</si>
  <si>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</si>
  <si>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</si>
  <si>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</si>
  <si>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</si>
  <si>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</si>
  <si>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</si>
  <si>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</si>
  <si>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</si>
  <si>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</si>
  <si>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</si>
  <si>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</si>
  <si>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</si>
  <si>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</si>
  <si>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</si>
  <si>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</si>
  <si>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</si>
  <si>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</si>
  <si>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</si>
  <si>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</si>
  <si>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</si>
  <si>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</si>
  <si>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</si>
  <si>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</si>
  <si>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</si>
  <si>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</si>
  <si>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</si>
  <si>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</si>
  <si>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</si>
  <si>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</si>
  <si>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</si>
  <si>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</si>
  <si>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</si>
  <si>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</si>
  <si>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</si>
  <si>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</si>
  <si>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</si>
  <si>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</si>
  <si>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</si>
  <si>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</si>
  <si>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</si>
  <si>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</si>
  <si>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</si>
  <si>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</si>
  <si>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</si>
  <si>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</si>
  <si>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</si>
  <si>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</si>
  <si>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</si>
  <si>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</si>
  <si>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</si>
  <si>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</si>
  <si>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</si>
  <si>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</si>
  <si>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</si>
  <si>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</si>
  <si>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</si>
  <si>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</si>
  <si>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</si>
  <si>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</si>
  <si>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</si>
  <si>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</si>
  <si>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</si>
  <si>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</si>
  <si>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</si>
  <si>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</si>
  <si>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</si>
  <si>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</si>
  <si>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</si>
  <si>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</si>
  <si>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</si>
  <si>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</si>
  <si>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</si>
  <si>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</si>
  <si>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</si>
  <si>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</si>
  <si>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</si>
  <si>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</si>
  <si>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</si>
  <si>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</si>
  <si>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</si>
  <si>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</si>
  <si>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</si>
  <si>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</si>
  <si>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</si>
  <si>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</si>
  <si>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</si>
  <si>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</si>
  <si>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</si>
  <si>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</si>
  <si>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</si>
  <si>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</si>
  <si>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</si>
  <si>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</si>
  <si>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</si>
  <si>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</si>
  <si>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</si>
  <si>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</si>
  <si>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</si>
  <si>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</si>
  <si>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</si>
  <si>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</si>
  <si>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</si>
  <si>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</si>
  <si>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</si>
  <si>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</si>
  <si>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</si>
  <si>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</si>
  <si>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</si>
  <si>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</si>
  <si>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</si>
  <si>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</si>
  <si>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</si>
  <si>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</si>
  <si>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</si>
  <si>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</si>
  <si>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</si>
  <si>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</si>
  <si>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</si>
  <si>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</si>
  <si>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</si>
  <si>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</si>
  <si>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</si>
  <si>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</si>
  <si>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</si>
  <si>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</si>
  <si>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</si>
  <si>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</si>
  <si>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</si>
  <si>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</si>
  <si>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</si>
  <si>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</si>
  <si>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</si>
  <si>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</si>
  <si>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</si>
  <si>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</si>
  <si>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</si>
  <si>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</si>
  <si>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</si>
  <si>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</si>
  <si>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</si>
  <si>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</si>
  <si>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</si>
  <si>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</si>
  <si>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</si>
  <si>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</si>
  <si>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</si>
  <si>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</si>
  <si>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</si>
  <si>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</si>
  <si>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</si>
  <si>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</si>
  <si>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</si>
  <si>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</si>
  <si>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</si>
  <si>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</si>
  <si>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</si>
  <si>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</si>
  <si>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</si>
  <si>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</si>
  <si>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</si>
  <si>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</si>
  <si>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</si>
  <si>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</si>
  <si>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</si>
  <si>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</si>
  <si>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</si>
  <si>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</si>
  <si>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</si>
  <si>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</si>
  <si>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</si>
  <si>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</si>
  <si>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</si>
  <si>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</si>
  <si>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</si>
  <si>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</si>
  <si>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</si>
  <si>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</si>
  <si>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</si>
  <si>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</si>
  <si>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</si>
  <si>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</si>
  <si>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</si>
  <si>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</si>
  <si>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</si>
  <si>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</si>
  <si>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</si>
  <si>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</si>
  <si>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</si>
  <si>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</si>
  <si>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</si>
  <si>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</si>
  <si>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</si>
  <si>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</si>
  <si>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</si>
  <si>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</si>
  <si>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</si>
  <si>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</si>
  <si>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</si>
  <si>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</si>
  <si>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</si>
  <si>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</si>
  <si>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</si>
  <si>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</si>
  <si>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</si>
  <si>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</si>
  <si>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</si>
  <si>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</si>
  <si>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</si>
  <si>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</si>
  <si>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</si>
  <si>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</si>
  <si>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</si>
  <si>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</si>
  <si>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</si>
  <si>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</si>
  <si>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</si>
  <si>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</si>
  <si>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</si>
  <si>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</si>
  <si>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</si>
  <si>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</si>
  <si>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</si>
  <si>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</si>
  <si>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</si>
  <si>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</si>
  <si>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</si>
  <si>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</si>
  <si>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</si>
  <si>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</si>
  <si>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</si>
  <si>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</si>
  <si>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</si>
  <si>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</si>
  <si>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</si>
  <si>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</si>
  <si>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</si>
  <si>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</si>
  <si>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</si>
  <si>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</si>
  <si>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</si>
  <si>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</si>
  <si>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</si>
  <si>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</si>
  <si>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</si>
  <si>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</si>
  <si>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</si>
  <si>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</si>
  <si>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</si>
  <si>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</si>
  <si>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</si>
  <si>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</si>
  <si>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</si>
  <si>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</si>
  <si>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</si>
  <si>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</si>
  <si>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</si>
  <si>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</si>
  <si>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</si>
  <si>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</si>
  <si>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</si>
  <si>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</si>
  <si>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</si>
  <si>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</si>
  <si>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</si>
  <si>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</si>
  <si>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</si>
  <si>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</si>
  <si>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</si>
  <si>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</si>
  <si>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</si>
  <si>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</si>
  <si>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</si>
  <si>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</si>
  <si>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</si>
  <si>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</si>
  <si>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</si>
  <si>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</si>
  <si>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</si>
  <si>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</si>
  <si>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</si>
  <si>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</si>
  <si>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</si>
  <si>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</si>
  <si>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</si>
  <si>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</si>
  <si>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</si>
  <si>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</si>
  <si>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</si>
  <si>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</si>
  <si>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</si>
  <si>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</si>
  <si>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</si>
  <si>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</si>
  <si>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</si>
  <si>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</si>
  <si>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</si>
  <si>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</si>
  <si>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</si>
  <si>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</si>
  <si>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</si>
  <si>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</si>
  <si>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</si>
  <si>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</si>
  <si>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</si>
  <si>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</si>
  <si>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</si>
  <si>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</si>
  <si>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</si>
  <si>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</si>
  <si>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</si>
  <si>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</si>
  <si>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</si>
  <si>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</si>
  <si>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</si>
  <si>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</si>
  <si>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</si>
  <si>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</si>
  <si>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</si>
  <si>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</si>
  <si>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</si>
  <si>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</si>
  <si>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</si>
  <si>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</si>
  <si>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</si>
  <si>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</si>
  <si>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</si>
  <si>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</si>
  <si>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</si>
  <si>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</si>
  <si>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</si>
  <si>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</si>
  <si>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</si>
  <si>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</si>
  <si>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</si>
  <si>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</si>
  <si>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</si>
  <si>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</si>
  <si>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</si>
  <si>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</si>
  <si>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</si>
  <si>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</si>
  <si>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</si>
  <si>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</si>
  <si>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</si>
  <si>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</si>
  <si>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</si>
  <si>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</si>
  <si>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</si>
  <si>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</si>
  <si>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</si>
  <si>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</si>
  <si>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</si>
  <si>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</si>
  <si>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</si>
  <si>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</si>
  <si>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</si>
  <si>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</si>
  <si>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</si>
  <si>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</si>
  <si>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</si>
  <si>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</si>
  <si>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</si>
  <si>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</si>
  <si>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</si>
  <si>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</si>
  <si>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</si>
  <si>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</si>
  <si>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</si>
  <si>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</si>
  <si>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</si>
  <si>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</si>
  <si>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</si>
  <si>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</si>
  <si>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</si>
  <si>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</si>
  <si>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</si>
  <si>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</si>
  <si>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</si>
  <si>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</si>
  <si>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</si>
  <si>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</si>
  <si>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</si>
  <si>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</si>
  <si>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</si>
  <si>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</si>
  <si>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</si>
  <si>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</si>
  <si>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</si>
  <si>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</si>
  <si>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</si>
  <si>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</si>
  <si>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</si>
  <si>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</si>
  <si>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</si>
  <si>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</si>
  <si>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</si>
  <si>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</si>
  <si>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</si>
  <si>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</si>
  <si>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</si>
  <si>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</si>
  <si>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</si>
  <si>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</si>
  <si>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</si>
  <si>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</si>
  <si>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</si>
  <si>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</si>
  <si>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</si>
  <si>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</si>
  <si>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</si>
  <si>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</si>
  <si>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</si>
  <si>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</si>
  <si>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</si>
  <si>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</si>
  <si>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</si>
  <si>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</si>
  <si>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</si>
  <si>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</si>
  <si>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</si>
  <si>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</si>
  <si>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</si>
  <si>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</si>
  <si>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</si>
  <si>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</si>
  <si>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</si>
  <si>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</si>
  <si>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</si>
  <si>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</si>
  <si>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</si>
  <si>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</si>
  <si>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</si>
  <si>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</si>
  <si>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</si>
  <si>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</si>
  <si>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</si>
  <si>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</si>
  <si>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</si>
  <si>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</si>
  <si>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</si>
  <si>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</si>
  <si>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</si>
  <si>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</si>
  <si>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</si>
  <si>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</si>
  <si>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</si>
  <si>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</si>
  <si>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</si>
  <si>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</si>
  <si>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</si>
  <si>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</si>
  <si>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</si>
  <si>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</si>
  <si>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</si>
  <si>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</si>
  <si>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</si>
  <si>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</si>
  <si>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</si>
  <si>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</si>
  <si>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</si>
  <si>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</si>
  <si>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</si>
  <si>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</si>
  <si>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</si>
  <si>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</si>
  <si>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</si>
  <si>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</si>
  <si>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</si>
  <si>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</si>
  <si>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</si>
  <si>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</si>
  <si>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</si>
  <si>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</si>
  <si>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</si>
  <si>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</si>
  <si>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</si>
  <si>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</si>
  <si>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</si>
  <si>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</si>
  <si>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</si>
  <si>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</si>
  <si>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</si>
  <si>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</si>
  <si>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</si>
  <si>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</si>
  <si>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</si>
  <si>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</si>
  <si>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</si>
  <si>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</si>
  <si>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</si>
  <si>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</si>
  <si>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</si>
  <si>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</si>
  <si>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</si>
  <si>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</si>
  <si>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</si>
  <si>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</si>
  <si>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</si>
  <si>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</si>
  <si>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</si>
  <si>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</si>
  <si>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</si>
  <si>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</si>
  <si>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</si>
  <si>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</si>
  <si>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</si>
  <si>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</si>
  <si>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</si>
  <si>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</si>
  <si>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</si>
  <si>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</si>
  <si>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</si>
  <si>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</si>
  <si>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</si>
  <si>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</si>
  <si>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</si>
  <si>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</si>
  <si>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</si>
  <si>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</si>
  <si>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</si>
  <si>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</si>
  <si>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</si>
  <si>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</si>
  <si>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</si>
  <si>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</si>
  <si>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</si>
  <si>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</si>
  <si>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</si>
  <si>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</si>
  <si>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</si>
  <si>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</si>
  <si>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</si>
  <si>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</si>
  <si>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</si>
  <si>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</si>
  <si>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</si>
  <si>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</si>
  <si>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</si>
  <si>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</si>
  <si>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</si>
  <si>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</si>
  <si>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</si>
  <si>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</si>
  <si>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</si>
  <si>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</si>
  <si>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</si>
  <si>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</si>
  <si>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</si>
  <si>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</si>
  <si>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</si>
  <si>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</si>
  <si>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</si>
  <si>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</si>
  <si>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</si>
  <si>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</si>
  <si>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</si>
  <si>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</si>
  <si>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</si>
  <si>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</si>
  <si>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</si>
  <si>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</si>
  <si>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</si>
  <si>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</si>
  <si>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</si>
  <si>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</si>
  <si>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</si>
  <si>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</si>
  <si>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</si>
  <si>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</si>
  <si>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</si>
  <si>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</si>
  <si>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</si>
  <si>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</si>
  <si>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</si>
  <si>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</si>
  <si>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</si>
  <si>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</si>
  <si>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</si>
  <si>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</si>
  <si>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</si>
  <si>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</si>
  <si>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</si>
  <si>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</si>
  <si>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</si>
  <si>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</si>
  <si>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</si>
  <si>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</si>
  <si>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</si>
  <si>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</si>
  <si>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</si>
  <si>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</si>
  <si>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</si>
  <si>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</si>
  <si>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</si>
  <si>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</si>
  <si>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</si>
  <si>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</si>
  <si>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</si>
  <si>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</si>
  <si>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</si>
  <si>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</si>
  <si>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</si>
  <si>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</si>
  <si>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</si>
  <si>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</si>
  <si>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</si>
  <si>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</si>
  <si>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</si>
  <si>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</si>
  <si>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</si>
  <si>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</si>
  <si>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</si>
  <si>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</si>
  <si>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</si>
  <si>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</si>
  <si>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</si>
  <si>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</si>
  <si>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</si>
  <si>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</si>
  <si>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</si>
  <si>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</si>
  <si>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</si>
  <si>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</si>
  <si>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</si>
  <si>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</si>
  <si>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</si>
  <si>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</si>
  <si>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</si>
  <si>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</si>
  <si>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</si>
  <si>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</si>
  <si>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</si>
  <si>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</si>
  <si>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</si>
  <si>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</si>
  <si>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</si>
  <si>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</si>
  <si>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</si>
  <si>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</si>
  <si>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</si>
  <si>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</si>
  <si>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</si>
  <si>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</si>
  <si>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</si>
  <si>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</si>
  <si>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</si>
  <si>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</si>
  <si>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</si>
  <si>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</si>
  <si>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</si>
  <si>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</si>
  <si>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</si>
  <si>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</si>
  <si>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</si>
  <si>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</si>
  <si>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</si>
  <si>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</si>
  <si>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</si>
  <si>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</si>
  <si>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</si>
  <si>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</si>
  <si>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</si>
  <si>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</si>
  <si>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</si>
  <si>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</si>
  <si>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</si>
  <si>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</si>
  <si>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</si>
  <si>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</si>
  <si>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</si>
  <si>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</si>
  <si>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</si>
  <si>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</si>
  <si>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</si>
  <si>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</si>
  <si>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</si>
  <si>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</si>
  <si>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</si>
  <si>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</si>
  <si>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</si>
  <si>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</si>
  <si>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</si>
  <si>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</si>
  <si>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</si>
  <si>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</si>
  <si>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</si>
  <si>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</si>
  <si>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</si>
  <si>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</si>
  <si>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</si>
  <si>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</si>
  <si>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</si>
  <si>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</si>
  <si>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</si>
  <si>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</si>
  <si>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</si>
  <si>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</si>
  <si>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</si>
  <si>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</si>
  <si>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</si>
  <si>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</si>
  <si>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</si>
  <si>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</si>
  <si>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</si>
  <si>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</si>
  <si>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</si>
  <si>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</si>
  <si>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</si>
  <si>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</si>
  <si>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</si>
  <si>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</si>
  <si>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</si>
  <si>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</si>
  <si>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</si>
  <si>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</si>
  <si>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</si>
  <si>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</si>
  <si>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</si>
  <si>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</si>
  <si>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</si>
  <si>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</si>
  <si>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</si>
  <si>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</si>
  <si>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</si>
  <si>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</si>
  <si>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</si>
  <si>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</si>
  <si>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</si>
  <si>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</si>
  <si>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</si>
  <si>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</si>
  <si>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</si>
  <si>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</si>
  <si>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</si>
  <si>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</si>
  <si>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</si>
  <si>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</si>
  <si>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</si>
  <si>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</si>
  <si>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</si>
  <si>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</si>
  <si>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</si>
  <si>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</si>
  <si>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</si>
  <si>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</si>
  <si>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</si>
  <si>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</si>
  <si>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</si>
  <si>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</si>
  <si>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</si>
  <si>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</si>
  <si>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</si>
  <si>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</si>
  <si>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</si>
  <si>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</si>
  <si>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</si>
  <si>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</si>
  <si>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</si>
  <si>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</si>
  <si>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</si>
  <si>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</si>
  <si>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</si>
  <si>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</si>
  <si>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</si>
  <si>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</si>
  <si>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</si>
  <si>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</si>
  <si>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</si>
  <si>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</si>
  <si>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</si>
  <si>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</si>
  <si>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</si>
  <si>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</si>
  <si>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</si>
  <si>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</si>
  <si>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</si>
  <si>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</si>
  <si>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</si>
  <si>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</si>
  <si>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</si>
  <si>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</si>
  <si>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</si>
  <si>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</si>
  <si>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</si>
  <si>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</si>
  <si>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</si>
  <si>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</si>
  <si>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</si>
  <si>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</si>
  <si>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</si>
  <si>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</si>
  <si>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</si>
  <si>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</si>
  <si>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</si>
  <si>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</si>
  <si>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</si>
  <si>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</si>
  <si>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</si>
  <si>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</si>
  <si>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</si>
  <si>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</si>
  <si>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</si>
  <si>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</si>
  <si>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</si>
  <si>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</si>
  <si>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</si>
  <si>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</si>
  <si>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</si>
  <si>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</si>
  <si>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</si>
  <si>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</si>
  <si>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</si>
  <si>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</si>
  <si>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</si>
  <si>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</si>
  <si>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</si>
  <si>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</si>
  <si>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</si>
  <si>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</si>
  <si>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</si>
  <si>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</si>
  <si>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</si>
  <si>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</si>
  <si>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</si>
  <si>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</si>
  <si>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</si>
  <si>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</si>
  <si>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</si>
  <si>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</si>
  <si>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</si>
  <si>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</si>
  <si>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</si>
  <si>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</si>
  <si>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</si>
  <si>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</si>
  <si>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</si>
  <si>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</si>
  <si>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</si>
  <si>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</si>
  <si>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</si>
  <si>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</si>
  <si>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</si>
  <si>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</si>
  <si>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</si>
  <si>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</si>
  <si>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</si>
  <si>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</si>
  <si>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</si>
  <si>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</si>
  <si>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</si>
  <si>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</si>
  <si>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</si>
  <si>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</si>
  <si>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</si>
  <si>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</si>
  <si>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</si>
  <si>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</si>
  <si>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</si>
  <si>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</si>
  <si>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</si>
  <si>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</si>
  <si>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</si>
  <si>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</si>
  <si>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</si>
  <si>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</si>
  <si>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</si>
  <si>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</si>
  <si>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</si>
  <si>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</si>
  <si>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</si>
  <si>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</si>
  <si>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</si>
  <si>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</si>
  <si>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</si>
  <si>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</si>
  <si>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</si>
  <si>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</si>
  <si>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</si>
  <si>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</si>
  <si>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</si>
  <si>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</si>
  <si>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</si>
  <si>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</si>
  <si>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</si>
  <si>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</si>
  <si>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</si>
  <si>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</si>
  <si>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</si>
  <si>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</si>
  <si>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</si>
  <si>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</si>
  <si>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</si>
  <si>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</si>
  <si>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</si>
  <si>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</si>
  <si>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</si>
  <si>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</si>
  <si>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</si>
  <si>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</si>
  <si>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</si>
  <si>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</si>
  <si>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</si>
  <si>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</si>
  <si>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</si>
  <si>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</si>
  <si>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</si>
  <si>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</si>
  <si>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</si>
  <si>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</si>
  <si>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</si>
  <si>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</si>
  <si>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</si>
  <si>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</si>
  <si>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</si>
  <si>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</si>
  <si>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</si>
  <si>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</si>
  <si>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</si>
  <si>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</si>
  <si>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</si>
  <si>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</si>
  <si>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</si>
  <si>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</si>
  <si>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</si>
  <si>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</si>
  <si>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</si>
  <si>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</si>
  <si>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</si>
  <si>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</si>
  <si>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</si>
  <si>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</si>
  <si>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</si>
  <si>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</si>
  <si>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</si>
  <si>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</si>
  <si>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</si>
  <si>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</si>
  <si>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</si>
  <si>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</si>
  <si>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</si>
  <si>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</si>
  <si>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</si>
  <si>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</si>
  <si>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</si>
  <si>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</si>
  <si>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</si>
  <si>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</si>
  <si>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</si>
  <si>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</si>
  <si>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</si>
  <si>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</si>
  <si>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</si>
  <si>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</si>
  <si>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</si>
  <si>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</si>
  <si>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</si>
  <si>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</si>
  <si>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</si>
  <si>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</si>
  <si>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</si>
  <si>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</si>
  <si>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</si>
  <si>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</si>
  <si>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</si>
  <si>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</si>
  <si>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</si>
  <si>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</si>
  <si>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</si>
  <si>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</si>
  <si>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</si>
  <si>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</si>
  <si>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</si>
  <si>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</si>
  <si>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</si>
  <si>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</si>
  <si>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</si>
  <si>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</si>
  <si>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</si>
  <si>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</si>
  <si>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</si>
  <si>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</si>
  <si>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</si>
  <si>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</si>
  <si>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</si>
  <si>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</si>
  <si>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</si>
  <si>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</si>
  <si>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</si>
  <si>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</si>
  <si>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</si>
  <si>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</si>
  <si>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</si>
  <si>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</si>
  <si>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</si>
  <si>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</si>
  <si>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</si>
  <si>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</si>
  <si>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</si>
  <si>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</si>
  <si>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</si>
  <si>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</si>
  <si>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</si>
  <si>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</si>
  <si>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</si>
  <si>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</si>
  <si>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</si>
  <si>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</si>
  <si>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</si>
  <si>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</si>
  <si>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</si>
  <si>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</si>
  <si>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</si>
  <si>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</si>
  <si>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</si>
  <si>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</si>
  <si>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</si>
  <si>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</si>
  <si>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</si>
  <si>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</si>
  <si>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</si>
  <si>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</si>
  <si>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</si>
  <si>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</si>
  <si>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</si>
  <si>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</si>
  <si>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</si>
  <si>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</si>
  <si>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</si>
  <si>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</si>
  <si>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</si>
  <si>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</si>
  <si>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</si>
  <si>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</si>
  <si>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</si>
  <si>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</si>
  <si>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</si>
  <si>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</si>
  <si>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</si>
  <si>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</si>
  <si>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</si>
  <si>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</si>
  <si>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</si>
  <si>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</si>
  <si>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</si>
  <si>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</si>
  <si>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</si>
  <si>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</si>
  <si>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</si>
  <si>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</si>
  <si>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</si>
  <si>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</si>
  <si>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</si>
  <si>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</si>
  <si>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</si>
  <si>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</si>
  <si>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</si>
  <si>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</si>
  <si>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</si>
  <si>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</si>
  <si>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</si>
  <si>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</si>
  <si>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</si>
  <si>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</si>
  <si>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</si>
  <si>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</si>
  <si>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</si>
  <si>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</si>
  <si>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</si>
  <si>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</si>
  <si>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</si>
  <si>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</si>
  <si>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</si>
  <si>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</si>
  <si>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</si>
  <si>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</si>
  <si>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</si>
  <si>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</si>
  <si>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</si>
  <si>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</si>
  <si>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</si>
  <si>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</si>
  <si>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</si>
  <si>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</si>
  <si>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</si>
  <si>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</si>
  <si>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</si>
  <si>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</si>
  <si>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</si>
  <si>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</si>
  <si>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</si>
  <si>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</si>
  <si>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</si>
  <si>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</si>
  <si>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</si>
  <si>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</si>
  <si>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</si>
  <si>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</si>
  <si>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</si>
  <si>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</si>
  <si>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</si>
  <si>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</si>
  <si>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</si>
  <si>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</si>
  <si>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</si>
  <si>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</si>
  <si>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</si>
  <si>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</si>
  <si>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</si>
  <si>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</si>
  <si>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</si>
  <si>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</si>
  <si>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</si>
  <si>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</si>
  <si>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</si>
  <si>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</si>
  <si>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</si>
  <si>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</si>
  <si>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</si>
  <si>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</si>
  <si>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</si>
  <si>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</si>
  <si>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</si>
  <si>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</si>
  <si>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</si>
  <si>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</si>
  <si>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</si>
  <si>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</si>
  <si>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</si>
  <si>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</si>
  <si>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</si>
  <si>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</si>
  <si>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</si>
  <si>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</si>
  <si>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</si>
  <si>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</si>
  <si>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</si>
  <si>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</si>
  <si>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</si>
  <si>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</si>
  <si>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</si>
  <si>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</si>
  <si>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</si>
  <si>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</si>
  <si>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</si>
  <si>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</si>
  <si>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</si>
  <si>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</si>
  <si>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</si>
  <si>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</si>
  <si>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</si>
  <si>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</si>
  <si>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</si>
  <si>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</si>
  <si>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</si>
  <si>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</si>
  <si>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</si>
  <si>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</si>
  <si>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</si>
  <si>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</si>
  <si>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</si>
  <si>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</si>
  <si>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</si>
  <si>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</si>
  <si>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</si>
  <si>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</si>
  <si>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</si>
  <si>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</si>
  <si>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</si>
  <si>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</si>
  <si>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</si>
  <si>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</si>
  <si>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</si>
  <si>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</si>
  <si>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</si>
  <si>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</si>
  <si>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</si>
  <si>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</si>
  <si>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</si>
  <si>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</si>
  <si>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</si>
  <si>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</si>
  <si>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</si>
  <si>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</si>
  <si>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</si>
  <si>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</si>
  <si>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</si>
  <si>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</si>
  <si>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</si>
  <si>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</si>
  <si>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</si>
  <si>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</si>
  <si>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</si>
  <si>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</si>
  <si>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</si>
  <si>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</si>
  <si>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</si>
  <si>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</si>
  <si>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</si>
  <si>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</si>
  <si>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</si>
  <si>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</si>
  <si>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</si>
  <si>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</si>
  <si>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</si>
  <si>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</si>
  <si>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</si>
  <si>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</si>
  <si>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</si>
  <si>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</si>
  <si>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</si>
  <si>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</si>
  <si>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</si>
  <si>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</si>
  <si>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</si>
  <si>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</si>
  <si>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</si>
  <si>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</si>
  <si>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</si>
  <si>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</si>
  <si>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</si>
  <si>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</si>
  <si>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</si>
  <si>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</si>
  <si>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</si>
  <si>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</si>
  <si>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</si>
  <si>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</si>
  <si>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</si>
  <si>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</si>
  <si>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</si>
  <si>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</si>
  <si>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</si>
  <si>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</si>
  <si>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</si>
  <si>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</si>
  <si>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</si>
  <si>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</si>
  <si>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</si>
  <si>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</si>
  <si>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</si>
  <si>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</si>
  <si>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</si>
  <si>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</si>
  <si>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</si>
  <si>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</si>
  <si>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</si>
  <si>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</si>
  <si>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</si>
  <si>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</si>
  <si>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</si>
  <si>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</si>
  <si>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</si>
  <si>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</si>
  <si>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</si>
  <si>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</si>
  <si>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</si>
  <si>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</si>
  <si>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</si>
  <si>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</si>
  <si>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</si>
  <si>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</si>
  <si>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</si>
  <si>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</si>
  <si>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</si>
  <si>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</si>
  <si>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</si>
  <si>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</si>
  <si>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</si>
  <si>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</si>
  <si>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</si>
  <si>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</si>
  <si>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</si>
  <si>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</si>
  <si>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</si>
  <si>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</si>
  <si>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</si>
  <si>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</si>
  <si>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</si>
  <si>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</si>
  <si>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</si>
  <si>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</si>
  <si>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</si>
  <si>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</si>
  <si>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</si>
  <si>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</si>
  <si>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</si>
  <si>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</si>
  <si>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</si>
  <si>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</si>
  <si>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</si>
  <si>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</si>
  <si>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</si>
  <si>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</si>
  <si>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</si>
  <si>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</si>
  <si>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</si>
  <si>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</si>
  <si>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</si>
  <si>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</si>
  <si>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</si>
  <si>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</si>
  <si>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</si>
  <si>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</si>
  <si>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</si>
  <si>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</si>
  <si>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</si>
  <si>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</si>
  <si>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</si>
  <si>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</si>
  <si>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</si>
  <si>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</si>
  <si>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</si>
  <si>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</si>
  <si>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</si>
  <si>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</si>
  <si>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</si>
  <si>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</si>
  <si>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</si>
  <si>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</si>
  <si>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</si>
  <si>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</si>
  <si>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</si>
  <si>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</si>
  <si>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</si>
  <si>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</si>
  <si>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</si>
  <si>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</si>
  <si>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</si>
  <si>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</si>
  <si>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</si>
  <si>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</si>
  <si>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</si>
  <si>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</si>
  <si>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</si>
  <si>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</si>
  <si>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</si>
  <si>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</si>
  <si>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</si>
  <si>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</si>
  <si>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</si>
  <si>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</si>
  <si>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</si>
  <si>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</si>
  <si>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</si>
  <si>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</si>
  <si>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</si>
  <si>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</si>
  <si>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</si>
  <si>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</si>
  <si>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</si>
  <si>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</si>
  <si>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</si>
  <si>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</si>
  <si>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</si>
  <si>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</si>
  <si>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</si>
  <si>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</si>
  <si>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</si>
  <si>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</si>
  <si>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</si>
  <si>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</si>
  <si>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</si>
  <si>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</si>
  <si>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</si>
  <si>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</si>
  <si>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</si>
  <si>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</si>
  <si>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</si>
  <si>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</si>
  <si>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</si>
  <si>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</si>
  <si>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</si>
  <si>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</si>
  <si>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</si>
  <si>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</si>
  <si>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</si>
  <si>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</si>
  <si>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</si>
  <si>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</si>
  <si>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</si>
  <si>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</si>
  <si>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</si>
  <si>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</si>
  <si>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</si>
  <si>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</si>
  <si>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</si>
  <si>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</si>
  <si>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</si>
  <si>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</si>
  <si>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</si>
  <si>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</si>
  <si>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</si>
  <si>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</si>
  <si>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</si>
  <si>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</si>
  <si>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</si>
  <si>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</si>
  <si>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</si>
  <si>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</si>
  <si>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</si>
  <si>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</si>
  <si>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</si>
  <si>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</si>
  <si>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</si>
  <si>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</si>
  <si>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</si>
  <si>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</si>
  <si>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</si>
  <si>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</si>
  <si>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</si>
  <si>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</si>
  <si>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</si>
  <si>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</si>
  <si>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</si>
  <si>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</si>
  <si>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</si>
  <si>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</si>
  <si>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</si>
  <si>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</si>
  <si>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</si>
  <si>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</si>
  <si>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</si>
  <si>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</si>
  <si>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</si>
  <si>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</si>
  <si>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</si>
  <si>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</si>
  <si>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</si>
  <si>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</si>
  <si>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</si>
  <si>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</si>
  <si>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</si>
  <si>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</si>
  <si>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</si>
  <si>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</si>
  <si>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</si>
  <si>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</si>
  <si>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</si>
  <si>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</si>
  <si>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</si>
  <si>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</si>
  <si>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</si>
  <si>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</si>
  <si>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</si>
  <si>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</si>
  <si>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</si>
  <si>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</si>
  <si>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</si>
  <si>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</si>
  <si>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</si>
  <si>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</si>
  <si>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</si>
  <si>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</si>
  <si>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</si>
  <si>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</si>
  <si>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</si>
  <si>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</si>
  <si>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</si>
  <si>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</si>
  <si>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</si>
  <si>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</si>
  <si>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</si>
  <si>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</si>
  <si>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</si>
  <si>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</si>
  <si>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</si>
  <si>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</si>
  <si>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</si>
  <si>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</si>
  <si>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</si>
  <si>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</si>
  <si>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</si>
  <si>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</si>
  <si>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</si>
  <si>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</si>
  <si>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</si>
  <si>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</si>
  <si>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</si>
  <si>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</si>
  <si>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</si>
  <si>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</si>
  <si>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</si>
  <si>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</si>
  <si>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</si>
  <si>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</si>
  <si>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</si>
  <si>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</si>
  <si>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</si>
  <si>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</si>
  <si>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</si>
  <si>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</si>
  <si>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</si>
  <si>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</si>
  <si>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</si>
  <si>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</si>
  <si>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</si>
  <si>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</si>
  <si>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</si>
  <si>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</si>
  <si>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</si>
  <si>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</si>
  <si>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</si>
  <si>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</si>
  <si>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</si>
  <si>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</si>
  <si>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</si>
  <si>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</si>
  <si>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</si>
  <si>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</si>
  <si>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</si>
  <si>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</si>
  <si>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</si>
  <si>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</si>
  <si>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</si>
  <si>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</si>
  <si>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</si>
  <si>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</si>
  <si>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</si>
  <si>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</si>
  <si>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</si>
  <si>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</si>
  <si>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</si>
  <si>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</si>
  <si>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</si>
  <si>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</si>
  <si>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</si>
  <si>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</si>
  <si>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</si>
  <si>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</si>
  <si>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</si>
  <si>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</si>
  <si>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</si>
  <si>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</si>
  <si>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</si>
  <si>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</si>
  <si>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</si>
  <si>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</si>
  <si>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</si>
  <si>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</si>
  <si>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</si>
  <si>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</si>
  <si>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</si>
  <si>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</si>
  <si>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</si>
  <si>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</si>
  <si>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</si>
  <si>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</si>
  <si>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</si>
  <si>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</si>
  <si>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</si>
  <si>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</si>
  <si>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</si>
  <si>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</si>
  <si>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</si>
  <si>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</si>
  <si>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</si>
  <si>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</si>
  <si>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</si>
  <si>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</si>
  <si>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</si>
  <si>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</si>
  <si>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</si>
  <si>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</si>
  <si>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</si>
  <si>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</si>
  <si>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</si>
  <si>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</si>
  <si>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</si>
  <si>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</si>
  <si>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</si>
  <si>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</si>
  <si>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</si>
  <si>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</si>
  <si>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</si>
  <si>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</si>
  <si>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</si>
  <si>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</si>
  <si>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</si>
  <si>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</si>
  <si>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</si>
  <si>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</si>
  <si>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</si>
  <si>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</si>
  <si>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</si>
  <si>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</si>
  <si>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</si>
  <si>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</si>
  <si>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</si>
  <si>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</si>
  <si>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</si>
  <si>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</si>
  <si>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</si>
  <si>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</si>
  <si>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</si>
  <si>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</si>
  <si>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</si>
  <si>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</si>
  <si>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</si>
  <si>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</si>
  <si>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</si>
  <si>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</si>
  <si>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</si>
  <si>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</si>
  <si>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</si>
  <si>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</si>
  <si>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</si>
  <si>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</si>
  <si>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</si>
  <si>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</si>
  <si>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</si>
  <si>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</si>
  <si>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</si>
  <si>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</si>
  <si>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</si>
  <si>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</si>
  <si>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</si>
  <si>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</si>
  <si>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</si>
  <si>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</si>
  <si>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</si>
  <si>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</si>
  <si>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</si>
  <si>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</si>
  <si>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</si>
  <si>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</si>
  <si>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</si>
  <si>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</si>
  <si>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</si>
  <si>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</si>
  <si>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</si>
  <si>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</si>
  <si>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</si>
  <si>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</si>
  <si>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</si>
  <si>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</si>
  <si>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</si>
  <si>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</si>
  <si>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</si>
  <si>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</si>
  <si>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</si>
  <si>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</si>
  <si>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</si>
  <si>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</si>
  <si>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</si>
  <si>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</si>
  <si>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</si>
  <si>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</si>
  <si>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</si>
  <si>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</si>
  <si>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</si>
  <si>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</si>
  <si>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</si>
  <si>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</si>
  <si>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</si>
  <si>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</si>
  <si>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</si>
  <si>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</si>
  <si>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</si>
  <si>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</si>
  <si>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</si>
  <si>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</si>
  <si>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</si>
  <si>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</si>
  <si>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</si>
  <si>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</si>
  <si>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</si>
  <si>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</si>
  <si>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</si>
  <si>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</si>
  <si>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</si>
  <si>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</si>
  <si>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</si>
  <si>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</si>
  <si>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</si>
  <si>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</si>
  <si>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</si>
  <si>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</si>
  <si>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</si>
  <si>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</si>
  <si>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</si>
  <si>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</si>
  <si>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</si>
  <si>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</si>
  <si>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</si>
  <si>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</si>
  <si>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</si>
  <si>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</si>
  <si>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</si>
  <si>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</si>
  <si>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</si>
  <si>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</si>
  <si>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</si>
  <si>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</si>
  <si>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</si>
  <si>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</si>
  <si>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</si>
  <si>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</si>
  <si>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</si>
  <si>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</si>
  <si>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</si>
  <si>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</si>
  <si>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</si>
  <si>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</si>
  <si>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</si>
  <si>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</si>
  <si>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</si>
  <si>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</si>
  <si>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</si>
  <si>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</si>
  <si>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</si>
  <si>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</si>
  <si>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</si>
  <si>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</si>
  <si>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</si>
  <si>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</si>
  <si>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</si>
  <si>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</si>
  <si>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</si>
  <si>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</si>
  <si>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</si>
  <si>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</si>
  <si>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</si>
  <si>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</si>
  <si>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</si>
  <si>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</si>
  <si>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</si>
  <si>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</si>
  <si>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</si>
  <si>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</si>
  <si>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</si>
  <si>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</si>
  <si>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</si>
  <si>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</si>
  <si>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</si>
  <si>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</si>
  <si>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</si>
  <si>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</si>
  <si>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</si>
  <si>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</si>
  <si>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</si>
  <si>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</si>
  <si>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</si>
  <si>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</si>
  <si>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</si>
  <si>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</si>
  <si>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</si>
  <si>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</si>
  <si>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</si>
  <si>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</si>
  <si>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</si>
  <si>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</si>
  <si>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</si>
  <si>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</si>
  <si>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</si>
  <si>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</si>
  <si>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</si>
  <si>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</si>
  <si>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</si>
  <si>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</si>
  <si>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</si>
  <si>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</si>
  <si>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</si>
  <si>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</si>
  <si>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</si>
  <si>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</si>
  <si>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</si>
  <si>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</si>
  <si>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</si>
  <si>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</si>
  <si>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</si>
  <si>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</si>
  <si>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</si>
  <si>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</si>
  <si>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</si>
  <si>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</si>
  <si>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</si>
  <si>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</si>
  <si>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</si>
  <si>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</si>
  <si>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</si>
  <si>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</si>
  <si>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</si>
  <si>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</si>
  <si>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</si>
  <si>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</si>
  <si>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</si>
  <si>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</si>
  <si>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</si>
  <si>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</si>
  <si>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</si>
  <si>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</si>
  <si>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</si>
  <si>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</si>
  <si>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</si>
  <si>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</si>
  <si>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</si>
  <si>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</si>
  <si>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</si>
  <si>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</si>
  <si>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</si>
  <si>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</si>
  <si>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</si>
  <si>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</si>
  <si>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</si>
  <si>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</si>
  <si>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</si>
  <si>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</si>
  <si>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</si>
  <si>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</si>
  <si>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</si>
  <si>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</si>
  <si>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</si>
  <si>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</si>
  <si>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</si>
  <si>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</si>
  <si>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</si>
  <si>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</si>
  <si>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</si>
  <si>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</si>
  <si>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</si>
  <si>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</si>
  <si>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</si>
  <si>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</si>
  <si>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</si>
  <si>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</si>
  <si>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</si>
  <si>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</si>
  <si>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</si>
  <si>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</si>
  <si>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</si>
  <si>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</si>
  <si>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</si>
  <si>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</si>
  <si>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</si>
  <si>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</si>
  <si>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</si>
  <si>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</si>
  <si>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</si>
  <si>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</si>
  <si>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</si>
  <si>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</si>
  <si>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</si>
  <si>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</si>
  <si>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</si>
  <si>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</si>
  <si>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</si>
  <si>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</si>
  <si>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</si>
  <si>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</si>
  <si>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</si>
  <si>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</si>
  <si>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</si>
  <si>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</si>
  <si>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</si>
  <si>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</si>
  <si>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</si>
  <si>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</si>
  <si>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</si>
  <si>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</si>
  <si>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</si>
  <si>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</si>
  <si>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</si>
  <si>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</si>
  <si>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</si>
  <si>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</si>
  <si>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</si>
  <si>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</si>
  <si>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</si>
  <si>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</si>
  <si>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</si>
  <si>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</si>
  <si>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</si>
  <si>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</si>
  <si>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</si>
  <si>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</si>
  <si>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</si>
  <si>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</si>
  <si>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</si>
  <si>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</si>
  <si>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</si>
  <si>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</si>
  <si>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</si>
  <si>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</si>
  <si>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</si>
  <si>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</si>
  <si>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</si>
  <si>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</si>
  <si>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</si>
  <si>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</si>
  <si>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</si>
  <si>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</si>
  <si>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</si>
  <si>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</si>
  <si>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</si>
  <si>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</si>
  <si>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</si>
  <si>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</si>
  <si>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</si>
  <si>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</si>
  <si>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</si>
  <si>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</si>
  <si>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</si>
  <si>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</si>
  <si>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</si>
  <si>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</si>
  <si>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</si>
  <si>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</si>
  <si>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</si>
  <si>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</si>
  <si>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</si>
  <si>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</si>
  <si>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</si>
  <si>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</si>
  <si>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</si>
  <si>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</si>
  <si>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</si>
  <si>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</si>
  <si>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</si>
  <si>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</si>
  <si>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</si>
  <si>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</si>
  <si>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</si>
  <si>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</si>
  <si>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</si>
  <si>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</si>
  <si>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</si>
  <si>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</si>
  <si>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</si>
  <si>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</si>
  <si>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</si>
  <si>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</si>
  <si>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</si>
  <si>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</si>
  <si>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</si>
  <si>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</si>
  <si>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</si>
  <si>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</si>
  <si>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</si>
  <si>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</si>
  <si>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</si>
  <si>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</si>
  <si>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</si>
  <si>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</si>
  <si>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</si>
  <si>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</si>
  <si>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</si>
  <si>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</si>
  <si>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</si>
  <si>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</si>
  <si>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</si>
  <si>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</si>
  <si>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</si>
  <si>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</si>
  <si>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</si>
  <si>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</si>
  <si>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</si>
  <si>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</si>
  <si>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</si>
  <si>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</si>
  <si>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</si>
  <si>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</si>
  <si>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</si>
  <si>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</si>
  <si>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</si>
  <si>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</si>
  <si>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</si>
  <si>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</si>
  <si>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</si>
  <si>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</si>
  <si>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</si>
  <si>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</si>
  <si>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</si>
  <si>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</si>
  <si>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</si>
  <si>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</si>
  <si>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</si>
  <si>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</si>
  <si>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</si>
  <si>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</si>
  <si>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</si>
  <si>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</si>
  <si>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</si>
  <si>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</si>
  <si>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</si>
  <si>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</si>
  <si>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</si>
  <si>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</si>
  <si>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</si>
  <si>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</si>
  <si>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</si>
  <si>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</si>
  <si>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</si>
  <si>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</si>
  <si>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</si>
  <si>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</si>
  <si>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</si>
  <si>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</si>
  <si>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</si>
  <si>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</si>
  <si>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</si>
  <si>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</si>
  <si>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</si>
  <si>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</si>
  <si>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</si>
  <si>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</si>
  <si>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</si>
  <si>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</si>
  <si>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</si>
  <si>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</si>
  <si>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</si>
  <si>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</si>
  <si>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</si>
  <si>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</si>
  <si>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</si>
  <si>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</si>
  <si>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</si>
  <si>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</si>
  <si>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</si>
  <si>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</si>
  <si>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</si>
  <si>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</si>
  <si>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</si>
  <si>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</si>
  <si>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</si>
  <si>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</si>
  <si>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</si>
  <si>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</si>
  <si>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</si>
  <si>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</si>
  <si>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</si>
  <si>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</si>
  <si>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</si>
  <si>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</si>
  <si>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</si>
  <si>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</si>
  <si>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</si>
  <si>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</si>
  <si>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</si>
  <si>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</si>
  <si>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</si>
  <si>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</si>
  <si>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</si>
  <si>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</si>
  <si>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</si>
  <si>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</si>
  <si>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</si>
  <si>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</si>
  <si>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</si>
  <si>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</si>
  <si>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</si>
  <si>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</si>
  <si>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</si>
  <si>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</si>
  <si>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</si>
  <si>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</si>
  <si>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</si>
  <si>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</si>
  <si>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</si>
  <si>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</si>
  <si>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</si>
  <si>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</si>
  <si>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</si>
  <si>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</si>
  <si>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</si>
  <si>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</si>
  <si>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</si>
  <si>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</si>
  <si>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</si>
  <si>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</si>
  <si>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</si>
  <si>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</si>
  <si>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</si>
  <si>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</si>
  <si>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</si>
  <si>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</si>
  <si>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</si>
  <si>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</si>
  <si>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</si>
  <si>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</si>
  <si>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</si>
  <si>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</si>
  <si>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</si>
  <si>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</si>
  <si>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</si>
  <si>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</si>
  <si>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</si>
  <si>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</si>
  <si>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</si>
  <si>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</si>
  <si>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</si>
  <si>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</si>
  <si>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</si>
  <si>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</si>
  <si>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</si>
  <si>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</si>
  <si>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</si>
  <si>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</si>
  <si>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</si>
  <si>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</si>
  <si>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</si>
  <si>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</si>
  <si>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</si>
  <si>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</si>
  <si>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</si>
  <si>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</si>
  <si>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</si>
  <si>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</si>
  <si>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</si>
  <si>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</si>
  <si>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</si>
  <si>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</si>
  <si>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</si>
  <si>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</si>
  <si>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</si>
  <si>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</si>
  <si>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</si>
  <si>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</si>
  <si>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</si>
  <si>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</si>
  <si>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</si>
  <si>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</si>
  <si>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</si>
  <si>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</si>
  <si>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</si>
  <si>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</si>
  <si>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</si>
  <si>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</si>
  <si>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</si>
  <si>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</si>
  <si>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</si>
  <si>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</si>
  <si>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</si>
  <si>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</si>
  <si>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</si>
  <si>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</si>
  <si>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</si>
  <si>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</si>
  <si>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</si>
  <si>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</si>
  <si>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</si>
  <si>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</si>
  <si>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</si>
  <si>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</si>
  <si>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</si>
  <si>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</si>
  <si>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</si>
  <si>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</si>
  <si>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</si>
  <si>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</si>
  <si>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</si>
  <si>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</si>
  <si>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</si>
  <si>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</si>
  <si>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</si>
  <si>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</si>
  <si>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</si>
  <si>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</si>
  <si>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</si>
  <si>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</si>
  <si>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</si>
  <si>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</si>
  <si>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</si>
  <si>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</si>
  <si>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</si>
  <si>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</si>
  <si>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</si>
  <si>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</si>
  <si>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</si>
  <si>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</si>
  <si>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</si>
  <si>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</si>
  <si>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</si>
  <si>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</si>
  <si>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</si>
  <si>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</si>
  <si>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</si>
  <si>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</si>
  <si>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</si>
  <si>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</si>
  <si>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</si>
  <si>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</si>
  <si>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</si>
  <si>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</si>
  <si>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</si>
  <si>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</si>
  <si>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</si>
  <si>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</si>
  <si>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</si>
  <si>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</si>
  <si>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</si>
  <si>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</si>
  <si>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</si>
  <si>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</si>
  <si>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</si>
  <si>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</si>
  <si>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</si>
  <si>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</si>
  <si>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</si>
  <si>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</si>
  <si>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</si>
  <si>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</si>
  <si>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</si>
  <si>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</si>
  <si>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</si>
  <si>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</si>
  <si>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</si>
  <si>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</si>
  <si>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</si>
  <si>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</si>
  <si>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</si>
  <si>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</si>
  <si>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</si>
  <si>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</si>
  <si>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</si>
  <si>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</si>
  <si>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</si>
  <si>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</si>
  <si>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</si>
  <si>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</si>
  <si>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</si>
  <si>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</si>
  <si>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</si>
  <si>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</si>
  <si>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</si>
  <si>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</si>
  <si>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</si>
  <si>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</si>
  <si>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</si>
  <si>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</si>
  <si>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</si>
  <si>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</si>
  <si>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</si>
  <si>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</si>
  <si>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</si>
  <si>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</si>
  <si>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</si>
  <si>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</si>
  <si>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</si>
  <si>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</si>
  <si>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</si>
  <si>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</si>
  <si>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</si>
  <si>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</si>
  <si>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</si>
  <si>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</si>
  <si>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</si>
  <si>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</si>
  <si>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</si>
  <si>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</si>
  <si>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</si>
  <si>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</si>
  <si>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</si>
  <si>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</si>
  <si>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</si>
  <si>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</si>
  <si>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</si>
  <si>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</si>
  <si>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</si>
  <si>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</si>
  <si>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</si>
  <si>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</si>
  <si>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</si>
  <si>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</si>
  <si>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</si>
  <si>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</si>
  <si>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</si>
  <si>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</si>
  <si>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</si>
  <si>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</si>
  <si>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</si>
  <si>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</si>
  <si>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</si>
  <si>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</si>
  <si>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</si>
  <si>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</si>
  <si>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</si>
  <si>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</si>
  <si>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</si>
  <si>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</si>
  <si>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</si>
  <si>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</si>
  <si>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</si>
  <si>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</si>
  <si>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</si>
  <si>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</si>
  <si>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</si>
  <si>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</si>
  <si>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</si>
  <si>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</si>
  <si>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</si>
  <si>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</si>
  <si>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</si>
  <si>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</si>
  <si>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</si>
  <si>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</si>
  <si>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</si>
  <si>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</si>
  <si>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</si>
  <si>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</si>
  <si>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</si>
  <si>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</si>
  <si>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</si>
  <si>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</si>
  <si>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</si>
  <si>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</si>
  <si>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</si>
  <si>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</si>
  <si>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</si>
  <si>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</si>
  <si>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</si>
  <si>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</si>
  <si>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</si>
  <si>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</si>
  <si>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</si>
  <si>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</si>
  <si>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</si>
  <si>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</si>
  <si>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</si>
  <si>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</si>
  <si>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</si>
  <si>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</si>
  <si>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</si>
  <si>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</si>
  <si>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</si>
  <si>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</si>
  <si>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</si>
  <si>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</si>
  <si>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</si>
  <si>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</si>
  <si>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</si>
  <si>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</si>
  <si>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</si>
  <si>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</si>
  <si>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</si>
  <si>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</si>
  <si>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</si>
  <si>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</si>
  <si>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</si>
  <si>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</si>
  <si>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</si>
  <si>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</si>
  <si>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</si>
  <si>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</si>
  <si>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</si>
  <si>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</si>
  <si>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</si>
  <si>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</si>
  <si>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</si>
  <si>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</si>
  <si>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</si>
  <si>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</si>
  <si>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</si>
  <si>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</si>
  <si>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</si>
  <si>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</si>
  <si>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</si>
  <si>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</si>
  <si>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</si>
  <si>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</si>
  <si>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</si>
  <si>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</si>
  <si>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</si>
  <si>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</si>
  <si>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</si>
  <si>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</si>
  <si>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</si>
  <si>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</si>
  <si>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</si>
  <si>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</si>
  <si>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</si>
  <si>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</si>
  <si>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</si>
  <si>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</si>
  <si>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</si>
  <si>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</si>
  <si>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</si>
  <si>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</si>
  <si>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</si>
  <si>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</si>
  <si>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</si>
  <si>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</si>
  <si>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</si>
  <si>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</si>
  <si>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</si>
  <si>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</si>
  <si>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</si>
  <si>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</si>
  <si>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</si>
  <si>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</si>
  <si>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</si>
  <si>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</si>
  <si>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</si>
  <si>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</si>
  <si>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</si>
  <si>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</si>
  <si>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</si>
  <si>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</si>
  <si>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</si>
  <si>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</si>
  <si>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</si>
  <si>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</si>
  <si>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</si>
  <si>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</si>
  <si>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</si>
  <si>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</si>
  <si>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</si>
  <si>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</si>
  <si>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</si>
  <si>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</si>
  <si>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</si>
  <si>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</si>
  <si>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</si>
  <si>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</si>
  <si>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</si>
  <si>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</si>
  <si>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</si>
  <si>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</si>
  <si>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</si>
  <si>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</si>
  <si>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</si>
  <si>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</si>
  <si>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</si>
  <si>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</si>
  <si>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</si>
  <si>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</si>
  <si>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</si>
  <si>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</si>
  <si>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</si>
  <si>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</si>
  <si>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</si>
  <si>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</si>
  <si>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</si>
  <si>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</si>
  <si>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</si>
  <si>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</si>
  <si>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</si>
  <si>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</si>
  <si>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</si>
  <si>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</si>
  <si>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</si>
  <si>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</si>
  <si>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</si>
  <si>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</si>
  <si>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</si>
  <si>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</si>
  <si>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</si>
  <si>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</si>
  <si>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</si>
  <si>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</si>
  <si>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</si>
  <si>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</si>
  <si>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</si>
  <si>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</si>
  <si>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</si>
  <si>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</si>
  <si>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</si>
  <si>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</si>
  <si>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</si>
  <si>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</si>
  <si>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</si>
  <si>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</si>
  <si>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</si>
  <si>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</si>
  <si>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</si>
  <si>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</si>
  <si>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</si>
  <si>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</si>
  <si>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</si>
  <si>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</si>
  <si>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</si>
  <si>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</si>
  <si>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</si>
  <si>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</si>
  <si>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</si>
  <si>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</si>
  <si>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</si>
  <si>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</si>
  <si>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</si>
  <si>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</si>
  <si>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</si>
  <si>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</si>
  <si>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</si>
  <si>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</si>
  <si>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</si>
  <si>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</si>
  <si>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</si>
  <si>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</si>
  <si>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</si>
  <si>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</si>
  <si>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</si>
  <si>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</si>
  <si>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</si>
  <si>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</si>
  <si>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</si>
  <si>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</si>
  <si>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</si>
  <si>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</si>
  <si>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</si>
  <si>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</si>
  <si>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</si>
  <si>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</si>
  <si>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</si>
  <si>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</si>
  <si>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</si>
  <si>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</si>
  <si>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</si>
  <si>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</si>
  <si>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</si>
  <si>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</si>
  <si>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</si>
  <si>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</si>
  <si>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</si>
  <si>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</si>
  <si>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</si>
  <si>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</si>
  <si>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</si>
  <si>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</si>
  <si>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</si>
  <si>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</si>
  <si>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</si>
  <si>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</si>
  <si>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</si>
  <si>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</si>
  <si>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</si>
  <si>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</si>
  <si>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</si>
  <si>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</si>
  <si>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</si>
  <si>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</si>
  <si>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</si>
  <si>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</si>
  <si>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</si>
  <si>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</si>
  <si>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</si>
  <si>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</si>
  <si>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</si>
  <si>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</si>
  <si>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</si>
  <si>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</si>
  <si>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</si>
  <si>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</si>
  <si>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</si>
  <si>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</si>
  <si>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</si>
  <si>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</si>
  <si>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</si>
  <si>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</si>
  <si>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</si>
  <si>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</si>
  <si>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</si>
  <si>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</si>
  <si>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</si>
  <si>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</si>
  <si>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</si>
  <si>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</si>
  <si>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</si>
  <si>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</si>
  <si>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</si>
  <si>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</si>
  <si>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</si>
  <si>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</si>
  <si>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</si>
  <si>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</si>
  <si>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</si>
  <si>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</si>
  <si>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</si>
  <si>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</si>
  <si>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</si>
  <si>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</si>
  <si>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</si>
  <si>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</si>
  <si>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</si>
  <si>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</si>
  <si>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</si>
  <si>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</si>
  <si>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</si>
  <si>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</si>
  <si>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</si>
  <si>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</si>
  <si>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</si>
  <si>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</si>
  <si>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</si>
  <si>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</si>
  <si>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</si>
  <si>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</si>
  <si>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</si>
  <si>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</si>
  <si>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</si>
  <si>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</si>
  <si>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</si>
  <si>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</si>
  <si>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</si>
  <si>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</si>
  <si>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</si>
  <si>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</si>
  <si>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</si>
  <si>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</si>
  <si>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</si>
  <si>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</si>
  <si>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</si>
  <si>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</si>
  <si>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</si>
  <si>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</si>
  <si>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</si>
  <si>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</si>
  <si>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</si>
  <si>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</si>
  <si>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</si>
  <si>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</si>
  <si>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</si>
  <si>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</si>
  <si>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</si>
  <si>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</si>
  <si>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</si>
  <si>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</si>
  <si>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</si>
  <si>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</si>
  <si>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</si>
  <si>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</si>
  <si>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</si>
  <si>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</si>
  <si>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</si>
  <si>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</si>
  <si>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</si>
  <si>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</si>
  <si>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</si>
  <si>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</si>
  <si>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</si>
  <si>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</si>
  <si>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</si>
  <si>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</si>
  <si>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</si>
  <si>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</si>
  <si>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</si>
  <si>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</si>
  <si>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</si>
  <si>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</si>
  <si>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</si>
  <si>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</si>
  <si>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</si>
  <si>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</si>
  <si>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</si>
  <si>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</si>
  <si>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</si>
  <si>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</si>
  <si>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</si>
  <si>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</si>
  <si>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</si>
  <si>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</si>
  <si>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</si>
  <si>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</si>
  <si>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</si>
  <si>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</si>
  <si>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</si>
  <si>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</si>
  <si>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</si>
  <si>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</si>
  <si>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</si>
  <si>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</si>
  <si>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</si>
  <si>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</si>
  <si>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</si>
  <si>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</si>
  <si>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</si>
  <si>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</si>
  <si>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</si>
  <si>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</si>
  <si>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</si>
  <si>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</si>
  <si>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</si>
  <si>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</si>
  <si>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</si>
  <si>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</si>
  <si>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</si>
  <si>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</si>
  <si>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</si>
  <si>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</si>
  <si>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</si>
  <si>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</si>
  <si>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</si>
  <si>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</si>
  <si>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</si>
  <si>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</si>
  <si>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</si>
  <si>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</si>
  <si>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</si>
  <si>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</si>
  <si>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</si>
  <si>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</si>
  <si>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</si>
  <si>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</si>
  <si>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</si>
  <si>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</si>
  <si>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</si>
  <si>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</si>
  <si>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</si>
  <si>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</si>
  <si>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</si>
  <si>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</si>
  <si>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</si>
  <si>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</si>
  <si>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</si>
  <si>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</si>
  <si>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</si>
  <si>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</si>
  <si>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</si>
  <si>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</si>
  <si>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</si>
  <si>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</si>
  <si>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</si>
  <si>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</si>
  <si>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</si>
  <si>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</si>
  <si>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</si>
  <si>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</si>
  <si>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</si>
  <si>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</si>
  <si>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</si>
  <si>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</si>
  <si>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</si>
  <si>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</si>
  <si>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</si>
  <si>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</si>
  <si>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</si>
  <si>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</si>
  <si>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</si>
  <si>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</si>
  <si>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</si>
  <si>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</si>
  <si>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</si>
  <si>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</si>
  <si>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</si>
  <si>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</si>
  <si>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</si>
  <si>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</si>
  <si>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</si>
  <si>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</si>
  <si>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</si>
  <si>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</si>
  <si>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</si>
  <si>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</si>
  <si>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</si>
  <si>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</si>
  <si>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</si>
  <si>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</si>
  <si>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</si>
  <si>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</si>
  <si>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</si>
  <si>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</si>
  <si>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</si>
  <si>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</si>
  <si>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</si>
  <si>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</si>
  <si>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</si>
  <si>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</si>
  <si>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</si>
  <si>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</si>
  <si>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</si>
  <si>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</si>
  <si>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</si>
  <si>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</si>
  <si>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</si>
  <si>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</si>
  <si>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</si>
  <si>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</si>
  <si>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</si>
  <si>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</si>
  <si>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</si>
  <si>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</si>
  <si>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</si>
  <si>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</si>
  <si>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</si>
  <si>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</si>
  <si>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</si>
  <si>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</si>
  <si>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</si>
  <si>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</si>
  <si>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</si>
  <si>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</si>
  <si>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</si>
  <si>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</si>
  <si>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</si>
  <si>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</si>
  <si>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</si>
  <si>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</si>
  <si>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</si>
  <si>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</si>
  <si>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</si>
  <si>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</si>
  <si>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</si>
  <si>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</si>
  <si>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</si>
  <si>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</si>
  <si>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</si>
  <si>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</si>
  <si>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</si>
  <si>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</si>
  <si>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</si>
  <si>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</si>
  <si>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</si>
  <si>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</si>
  <si>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</si>
  <si>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</si>
  <si>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</si>
  <si>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</si>
  <si>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</si>
  <si>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</si>
  <si>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</si>
  <si>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</si>
  <si>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</si>
  <si>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</si>
  <si>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</si>
  <si>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</si>
  <si>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</si>
  <si>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</si>
  <si>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</si>
  <si>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</si>
  <si>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</si>
  <si>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</si>
  <si>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</si>
  <si>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</si>
  <si>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</si>
  <si>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</si>
  <si>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</si>
  <si>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</si>
  <si>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</si>
  <si>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</si>
  <si>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</si>
  <si>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</si>
  <si>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</si>
  <si>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</si>
  <si>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</si>
  <si>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</si>
  <si>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</si>
  <si>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</si>
  <si>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</si>
  <si>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</si>
  <si>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</si>
  <si>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</si>
  <si>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</si>
  <si>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</si>
  <si>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</si>
  <si>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</si>
  <si>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</si>
  <si>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</si>
  <si>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</si>
  <si>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</si>
  <si>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</si>
  <si>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</si>
  <si>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</si>
  <si>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</si>
  <si>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</si>
  <si>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</si>
  <si>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</si>
  <si>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</si>
  <si>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</si>
  <si>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</si>
  <si>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</si>
  <si>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</si>
  <si>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</si>
  <si>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</si>
  <si>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</si>
  <si>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</si>
  <si>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</si>
  <si>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</si>
  <si>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</si>
  <si>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</si>
  <si>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</si>
  <si>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</si>
  <si>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</si>
  <si>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</si>
  <si>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</si>
  <si>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</si>
  <si>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</si>
  <si>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</si>
  <si>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</si>
  <si>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</si>
  <si>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</si>
  <si>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</si>
  <si>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</si>
  <si>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</si>
  <si>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</si>
  <si>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</si>
  <si>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</si>
  <si>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</si>
  <si>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</si>
  <si>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</si>
  <si>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</si>
  <si>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</si>
  <si>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</si>
  <si>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</si>
  <si>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</si>
  <si>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</si>
  <si>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</si>
  <si>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</si>
  <si>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</si>
  <si>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</si>
  <si>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</si>
  <si>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</si>
  <si>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</si>
  <si>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</si>
  <si>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</si>
  <si>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</si>
  <si>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</si>
  <si>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</si>
  <si>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</si>
  <si>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</si>
  <si>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</si>
  <si>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</si>
  <si>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</si>
  <si>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</si>
  <si>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</si>
  <si>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</si>
  <si>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</si>
  <si>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</si>
  <si>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</si>
  <si>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</si>
  <si>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</si>
  <si>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</si>
  <si>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</si>
  <si>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</si>
  <si>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</si>
  <si>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</si>
  <si>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</si>
  <si>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</si>
  <si>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</si>
  <si>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</si>
  <si>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</si>
  <si>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</si>
  <si>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</si>
  <si>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</si>
  <si>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</si>
  <si>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</si>
  <si>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</si>
  <si>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</si>
  <si>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</si>
  <si>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</si>
  <si>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</si>
  <si>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</si>
  <si>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</si>
  <si>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</si>
  <si>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</si>
  <si>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</si>
  <si>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</si>
  <si>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</si>
  <si>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</si>
  <si>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</si>
  <si>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</si>
  <si>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</si>
  <si>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</si>
  <si>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</si>
  <si>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</si>
  <si>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</si>
  <si>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</si>
  <si>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</si>
  <si>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</si>
  <si>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</si>
  <si>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</si>
  <si>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</si>
  <si>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</si>
  <si>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</si>
  <si>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</si>
  <si>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</si>
  <si>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</si>
  <si>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</si>
  <si>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</si>
  <si>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</si>
  <si>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</si>
  <si>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</si>
  <si>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</si>
  <si>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</si>
  <si>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</si>
  <si>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</si>
  <si>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</si>
  <si>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</si>
  <si>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</si>
  <si>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</si>
  <si>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</si>
  <si>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</si>
  <si>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</si>
  <si>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</si>
  <si>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</si>
  <si>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</si>
  <si>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</si>
  <si>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</si>
  <si>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</si>
  <si>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</si>
  <si>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</si>
  <si>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</si>
  <si>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</si>
  <si>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</si>
  <si>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</si>
  <si>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</si>
  <si>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</si>
  <si>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</si>
  <si>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</si>
  <si>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</si>
  <si>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</si>
  <si>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</si>
  <si>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</si>
  <si>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</si>
  <si>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</si>
  <si>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</si>
  <si>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</si>
  <si>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</si>
  <si>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</si>
  <si>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</si>
  <si>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</si>
  <si>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</si>
  <si>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</si>
  <si>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</si>
  <si>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</si>
  <si>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</si>
  <si>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</si>
  <si>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</si>
  <si>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</si>
  <si>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</si>
  <si>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</si>
  <si>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</si>
  <si>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</si>
  <si>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</si>
  <si>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</si>
  <si>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</si>
  <si>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</si>
  <si>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</si>
  <si>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</si>
  <si>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</si>
  <si>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</si>
  <si>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</si>
  <si>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</si>
  <si>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</si>
  <si>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</si>
  <si>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</si>
  <si>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</si>
  <si>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</si>
  <si>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</si>
  <si>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</si>
  <si>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</si>
  <si>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</si>
  <si>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</si>
  <si>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</si>
  <si>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</si>
  <si>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</si>
  <si>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</si>
  <si>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</si>
  <si>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</si>
  <si>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</si>
  <si>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</si>
  <si>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</si>
  <si>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</si>
  <si>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</si>
  <si>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</si>
  <si>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</si>
  <si>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</si>
  <si>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</si>
  <si>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</si>
  <si>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</si>
  <si>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</si>
  <si>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</si>
  <si>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</si>
  <si>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</si>
  <si>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</si>
  <si>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</si>
  <si>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</si>
  <si>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</si>
  <si>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</si>
  <si>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</si>
  <si>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</si>
  <si>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</si>
  <si>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</si>
  <si>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</si>
  <si>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</si>
  <si>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</si>
  <si>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</si>
  <si>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</si>
  <si>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</si>
  <si>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</si>
  <si>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</si>
  <si>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</si>
  <si>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</si>
  <si>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</si>
  <si>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</si>
  <si>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</si>
  <si>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</si>
  <si>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</si>
  <si>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</si>
  <si>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</si>
  <si>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</si>
  <si>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</si>
  <si>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</si>
  <si>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</si>
  <si>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</si>
  <si>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</si>
  <si>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</si>
  <si>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</si>
  <si>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</si>
  <si>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</si>
  <si>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</si>
  <si>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</si>
  <si>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</si>
  <si>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</si>
  <si>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</si>
  <si>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</si>
  <si>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</si>
  <si>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</si>
  <si>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</si>
  <si>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</si>
  <si>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</si>
  <si>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</si>
  <si>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</si>
  <si>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</si>
  <si>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</si>
  <si>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</si>
  <si>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</si>
  <si>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</si>
  <si>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</si>
  <si>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</si>
  <si>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</si>
  <si>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</si>
  <si>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</si>
  <si>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</si>
  <si>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</si>
  <si>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</si>
  <si>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</si>
  <si>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</si>
  <si>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</si>
  <si>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</si>
  <si>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</si>
  <si>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</si>
  <si>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</si>
  <si>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</si>
  <si>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</si>
  <si>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</si>
  <si>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</si>
  <si>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</si>
  <si>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</si>
  <si>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</si>
  <si>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</si>
  <si>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</si>
  <si>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</si>
  <si>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</si>
  <si>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</si>
  <si>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</si>
  <si>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</si>
  <si>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</si>
  <si>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</si>
  <si>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</si>
  <si>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</si>
  <si>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</si>
  <si>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</si>
  <si>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</si>
  <si>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</si>
  <si>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</si>
  <si>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</si>
  <si>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</si>
  <si>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</si>
  <si>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</si>
  <si>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</si>
  <si>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</si>
  <si>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</si>
  <si>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</si>
  <si>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</si>
  <si>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</si>
  <si>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</si>
  <si>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</si>
  <si>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</si>
  <si>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</si>
  <si>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</si>
  <si>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</si>
  <si>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</si>
  <si>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</si>
  <si>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</si>
  <si>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</si>
  <si>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</si>
  <si>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</si>
  <si>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</si>
  <si>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</si>
  <si>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</si>
  <si>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</si>
  <si>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</si>
  <si>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</si>
  <si>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</si>
  <si>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</si>
  <si>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</si>
  <si>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</si>
  <si>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</si>
  <si>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</si>
  <si>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</si>
  <si>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</si>
  <si>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</si>
  <si>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</si>
  <si>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</si>
  <si>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</si>
  <si>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</si>
  <si>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</si>
  <si>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</si>
  <si>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</si>
  <si>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</si>
  <si>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</si>
  <si>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</si>
  <si>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</si>
  <si>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</si>
  <si>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</si>
  <si>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</si>
  <si>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</si>
  <si>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</si>
  <si>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</si>
  <si>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</si>
  <si>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</si>
  <si>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</si>
  <si>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</si>
  <si>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</si>
  <si>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</si>
  <si>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</si>
  <si>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</si>
  <si>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</si>
  <si>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</si>
  <si>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</si>
  <si>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</si>
  <si>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</si>
  <si>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</si>
  <si>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</si>
  <si>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</si>
  <si>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</si>
  <si>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</si>
  <si>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</si>
  <si>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</si>
  <si>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</si>
  <si>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</si>
  <si>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</si>
  <si>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</si>
  <si>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</si>
  <si>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</si>
  <si>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</si>
  <si>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</si>
  <si>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</si>
  <si>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</si>
  <si>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</si>
  <si>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</si>
  <si>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</si>
  <si>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</si>
  <si>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</si>
  <si>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</si>
  <si>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</si>
  <si>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</si>
  <si>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</si>
  <si>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</si>
  <si>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</si>
  <si>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</si>
  <si>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</si>
  <si>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</si>
  <si>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</si>
  <si>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</si>
  <si>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</si>
  <si>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</si>
  <si>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</si>
  <si>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</si>
  <si>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</si>
  <si>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</si>
  <si>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</si>
  <si>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</si>
  <si>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</si>
  <si>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</si>
  <si>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</si>
  <si>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</si>
  <si>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</si>
  <si>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</si>
  <si>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</si>
  <si>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</si>
  <si>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</si>
  <si>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</si>
  <si>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</si>
  <si>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</si>
  <si>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</si>
  <si>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</si>
  <si>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</si>
  <si>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</si>
  <si>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</si>
  <si>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</si>
  <si>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</si>
  <si>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</si>
  <si>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</si>
  <si>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</si>
  <si>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</si>
  <si>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</si>
  <si>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</si>
  <si>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</si>
  <si>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</si>
  <si>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</si>
  <si>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</si>
  <si>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</si>
  <si>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</si>
  <si>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</si>
  <si>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</si>
  <si>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</si>
  <si>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</si>
  <si>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</si>
  <si>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</si>
  <si>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</si>
  <si>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</si>
  <si>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</si>
  <si>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</si>
  <si>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</si>
  <si>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</si>
  <si>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</si>
  <si>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</si>
  <si>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</si>
  <si>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</si>
  <si>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</si>
  <si>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</si>
  <si>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</si>
  <si>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</si>
  <si>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</si>
  <si>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</si>
  <si>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</si>
  <si>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</si>
  <si>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</si>
  <si>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</si>
  <si>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</si>
  <si>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</si>
  <si>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</si>
  <si>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</si>
  <si>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</si>
  <si>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</si>
  <si>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</si>
  <si>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</si>
  <si>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</si>
  <si>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</si>
  <si>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</si>
  <si>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</si>
  <si>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</si>
  <si>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</si>
  <si>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</si>
  <si>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</si>
  <si>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</si>
  <si>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</si>
  <si>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</si>
  <si>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</si>
  <si>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</si>
  <si>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</si>
  <si>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</si>
  <si>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</si>
  <si>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</si>
  <si>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</si>
  <si>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</si>
  <si>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</si>
  <si>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</si>
  <si>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</si>
  <si>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</si>
  <si>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</si>
  <si>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</si>
  <si>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</si>
  <si>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</si>
  <si>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</si>
  <si>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</si>
  <si>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</si>
  <si>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</si>
  <si>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</si>
  <si>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</si>
  <si>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</si>
  <si>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</si>
  <si>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</si>
  <si>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</si>
  <si>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</si>
  <si>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</si>
  <si>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</si>
  <si>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</si>
  <si>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</si>
  <si>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</si>
  <si>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</si>
  <si>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</si>
  <si>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</si>
  <si>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</si>
  <si>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</si>
  <si>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</si>
  <si>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</si>
  <si>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</si>
  <si>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</si>
  <si>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</si>
  <si>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</si>
  <si>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</si>
  <si>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</si>
  <si>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</si>
  <si>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</si>
  <si>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</si>
  <si>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</si>
  <si>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</si>
  <si>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</si>
  <si>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</si>
  <si>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</si>
  <si>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</si>
  <si>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</si>
  <si>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</si>
  <si>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</si>
  <si>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</si>
  <si>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</si>
  <si>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</si>
  <si>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</si>
  <si>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</si>
  <si>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</si>
  <si>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</si>
  <si>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</si>
  <si>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</si>
  <si>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</si>
  <si>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</si>
  <si>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</si>
  <si>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</si>
  <si>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</si>
  <si>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</si>
  <si>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</si>
  <si>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</si>
  <si>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</si>
  <si>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</si>
  <si>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</si>
  <si>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</si>
  <si>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</si>
  <si>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</si>
  <si>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</si>
  <si>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</si>
  <si>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</si>
  <si>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</si>
  <si>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</si>
  <si>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</si>
  <si>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</si>
  <si>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</si>
  <si>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</si>
  <si>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</si>
  <si>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</si>
  <si>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</si>
  <si>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</si>
  <si>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</si>
  <si>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</si>
  <si>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</si>
  <si>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</si>
  <si>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</si>
  <si>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</si>
  <si>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</si>
  <si>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</si>
  <si>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</si>
  <si>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</si>
  <si>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</si>
  <si>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</si>
  <si>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</si>
  <si>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</si>
  <si>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</si>
  <si>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</si>
  <si>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</si>
  <si>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</si>
  <si>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</si>
  <si>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</si>
  <si>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</si>
  <si>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</si>
  <si>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</si>
  <si>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</si>
  <si>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</si>
  <si>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</si>
  <si>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</si>
  <si>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</si>
  <si>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</si>
  <si>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</si>
  <si>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</si>
  <si>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</si>
  <si>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</si>
  <si>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</si>
  <si>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</si>
  <si>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</si>
  <si>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</si>
  <si>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</si>
  <si>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</si>
  <si>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</si>
  <si>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</si>
  <si>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</si>
  <si>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</si>
  <si>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</si>
  <si>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</si>
  <si>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</si>
  <si>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</si>
  <si>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</si>
  <si>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</si>
  <si>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</si>
  <si>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</si>
  <si>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</si>
  <si>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</si>
  <si>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</si>
  <si>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</si>
  <si>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</si>
  <si>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</si>
  <si>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</si>
  <si>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</si>
  <si>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</si>
  <si>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</si>
  <si>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</si>
  <si>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</si>
  <si>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</si>
  <si>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</si>
  <si>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</si>
  <si>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</si>
  <si>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</si>
  <si>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</si>
  <si>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</si>
  <si>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</si>
  <si>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</si>
  <si>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</si>
  <si>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</si>
  <si>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</si>
  <si>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</si>
  <si>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</si>
  <si>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</si>
  <si>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</si>
  <si>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</si>
  <si>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</si>
  <si>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</si>
  <si>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</si>
  <si>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</si>
  <si>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</si>
  <si>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</si>
  <si>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</si>
  <si>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</si>
  <si>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</si>
  <si>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</si>
  <si>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</si>
  <si>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</si>
  <si>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</si>
  <si>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</si>
  <si>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</si>
  <si>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</si>
  <si>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</si>
  <si>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</si>
  <si>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</si>
  <si>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</si>
  <si>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</si>
  <si>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</si>
  <si>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</si>
  <si>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</si>
  <si>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</si>
  <si>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</si>
  <si>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</si>
  <si>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</si>
  <si>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</si>
  <si>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</si>
  <si>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</si>
  <si>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</si>
  <si>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</si>
  <si>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</si>
  <si>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</si>
  <si>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</si>
  <si>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</si>
  <si>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</si>
  <si>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</si>
  <si>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</si>
  <si>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</si>
  <si>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</si>
  <si>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</si>
  <si>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</si>
  <si>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</si>
  <si>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</si>
  <si>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</si>
  <si>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</si>
  <si>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</si>
  <si>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</si>
  <si>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</si>
  <si>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</si>
  <si>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</si>
  <si>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</si>
  <si>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</si>
  <si>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</si>
  <si>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</si>
  <si>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</si>
  <si>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</si>
  <si>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</si>
  <si>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</si>
  <si>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</si>
  <si>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</si>
  <si>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</si>
  <si>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</si>
  <si>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</si>
  <si>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</si>
  <si>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</si>
  <si>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</si>
  <si>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</si>
  <si>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</si>
  <si>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</si>
  <si>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</si>
  <si>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</si>
  <si>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</si>
  <si>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</si>
  <si>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</si>
  <si>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</si>
  <si>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</si>
  <si>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</si>
  <si>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</si>
  <si>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</si>
  <si>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</si>
  <si>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</si>
  <si>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</si>
  <si>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</si>
  <si>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</si>
  <si>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</si>
  <si>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</si>
  <si>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</si>
  <si>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</si>
  <si>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</si>
  <si>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</si>
  <si>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</si>
  <si>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</si>
  <si>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</si>
  <si>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</si>
  <si>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</si>
  <si>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</si>
  <si>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</si>
  <si>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</si>
  <si>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</si>
  <si>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</si>
  <si>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</si>
  <si>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</si>
  <si>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</si>
  <si>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</si>
  <si>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</si>
  <si>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</si>
  <si>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</si>
  <si>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</si>
  <si>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</si>
  <si>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</si>
  <si>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</si>
  <si>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</si>
  <si>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</si>
  <si>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</si>
  <si>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</si>
  <si>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</si>
  <si>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</si>
  <si>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</si>
  <si>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</si>
  <si>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</si>
  <si>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</si>
  <si>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</si>
  <si>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</si>
  <si>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</si>
  <si>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</si>
  <si>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</si>
  <si>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</si>
  <si>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</si>
  <si>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</si>
  <si>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</si>
  <si>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</si>
  <si>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</si>
  <si>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</si>
  <si>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</si>
  <si>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</si>
  <si>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</si>
  <si>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</si>
  <si>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</si>
  <si>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</si>
  <si>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</si>
  <si>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</si>
  <si>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</si>
  <si>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</si>
  <si>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</si>
  <si>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</si>
  <si>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</si>
  <si>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</si>
  <si>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</si>
  <si>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</si>
  <si>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</si>
  <si>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</si>
  <si>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</si>
  <si>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</si>
  <si>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</si>
  <si>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</si>
  <si>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</si>
  <si>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</si>
  <si>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</si>
  <si>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</si>
  <si>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</si>
  <si>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</si>
  <si>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</si>
  <si>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</si>
  <si>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</si>
  <si>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</si>
  <si>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</si>
  <si>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</si>
  <si>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</si>
  <si>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</si>
  <si>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</si>
  <si>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</si>
  <si>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</si>
  <si>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</si>
  <si>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</si>
  <si>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</si>
  <si>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</si>
  <si>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</si>
  <si>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</si>
  <si>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</si>
  <si>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</si>
  <si>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</si>
  <si>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</si>
  <si>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</si>
  <si>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</si>
  <si>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</si>
  <si>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</si>
  <si>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</si>
  <si>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</si>
  <si>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</si>
  <si>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</si>
  <si>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</si>
  <si>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</si>
  <si>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</si>
  <si>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</si>
  <si>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</si>
  <si>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</si>
  <si>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</si>
  <si>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</si>
  <si>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</si>
  <si>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</si>
  <si>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</si>
  <si>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</si>
  <si>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</si>
  <si>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</si>
  <si>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</si>
  <si>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</si>
  <si>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</si>
  <si>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</si>
  <si>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</si>
  <si>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</si>
  <si>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</si>
  <si>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</si>
  <si>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</si>
  <si>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</si>
  <si>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</si>
  <si>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</si>
  <si>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</si>
  <si>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</si>
  <si>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</si>
  <si>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</si>
  <si>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</si>
  <si>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</si>
  <si>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</si>
  <si>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</si>
  <si>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</si>
  <si>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</si>
  <si>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</si>
  <si>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</si>
  <si>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</si>
  <si>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</si>
  <si>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</si>
  <si>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</si>
  <si>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</si>
  <si>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</si>
  <si>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</si>
  <si>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</si>
  <si>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</si>
  <si>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</si>
  <si>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</si>
  <si>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</si>
  <si>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</si>
  <si>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</si>
  <si>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</si>
  <si>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</si>
  <si>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</si>
  <si>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</si>
  <si>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</si>
  <si>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</si>
  <si>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</si>
  <si>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</si>
  <si>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</si>
  <si>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</si>
  <si>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</si>
  <si>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</si>
  <si>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</si>
  <si>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</si>
  <si>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</si>
  <si>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</si>
  <si>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</si>
  <si>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</si>
  <si>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</si>
  <si>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</si>
  <si>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</si>
  <si>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</si>
  <si>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</si>
  <si>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</si>
  <si>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</si>
  <si>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</si>
  <si>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</si>
  <si>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</si>
  <si>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</si>
  <si>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</si>
  <si>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</si>
  <si>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</si>
  <si>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</si>
  <si>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</si>
  <si>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</si>
  <si>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</si>
  <si>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</si>
  <si>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</si>
  <si>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</si>
  <si>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</si>
  <si>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</si>
  <si>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</si>
  <si>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</si>
  <si>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</si>
  <si>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</si>
  <si>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</si>
  <si>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</si>
  <si>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</si>
  <si>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</si>
  <si>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</si>
  <si>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</si>
  <si>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</si>
  <si>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</si>
  <si>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</si>
  <si>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</si>
  <si>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</si>
  <si>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</si>
  <si>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</si>
  <si>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</si>
  <si>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</si>
  <si>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</si>
  <si>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</si>
  <si>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</si>
  <si>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</si>
  <si>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</si>
  <si>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</si>
  <si>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</si>
  <si>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</si>
  <si>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</si>
  <si>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</si>
  <si>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</si>
  <si>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</si>
  <si>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</si>
  <si>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</si>
  <si>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</si>
  <si>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</si>
  <si>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</si>
  <si>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</si>
  <si>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</si>
  <si>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</si>
  <si>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</si>
  <si>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</si>
  <si>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</si>
  <si>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</si>
  <si>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</si>
  <si>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</si>
  <si>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</si>
  <si>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</si>
  <si>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</si>
  <si>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</si>
  <si>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</si>
  <si>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</si>
  <si>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</si>
  <si>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</si>
  <si>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</si>
  <si>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</si>
  <si>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</si>
  <si>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</si>
  <si>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</si>
  <si>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</si>
  <si>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</si>
  <si>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</si>
  <si>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</si>
  <si>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</si>
  <si>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</si>
  <si>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</si>
  <si>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</si>
  <si>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</si>
  <si>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</si>
  <si>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</si>
  <si>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</si>
  <si>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</si>
  <si>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</si>
  <si>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</si>
  <si>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</si>
  <si>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</si>
  <si>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</si>
  <si>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</si>
  <si>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</si>
  <si>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</si>
  <si>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</si>
  <si>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</si>
  <si>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</si>
  <si>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</si>
  <si>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</si>
  <si>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</si>
  <si>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</si>
  <si>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</si>
  <si>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</si>
  <si>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</si>
  <si>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</si>
  <si>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</si>
  <si>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</si>
  <si>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</si>
  <si>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</si>
  <si>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</si>
  <si>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</si>
  <si>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</si>
  <si>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</si>
  <si>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</si>
  <si>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</si>
  <si>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</si>
  <si>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</si>
  <si>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</si>
  <si>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</si>
  <si>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</si>
  <si>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</si>
  <si>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</si>
  <si>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</si>
  <si>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</si>
  <si>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</si>
  <si>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</si>
  <si>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</si>
  <si>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</si>
  <si>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</si>
  <si>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</si>
  <si>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</si>
  <si>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</si>
  <si>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</si>
  <si>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</si>
  <si>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</si>
  <si>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</si>
  <si>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</si>
  <si>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</si>
  <si>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</si>
  <si>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</si>
  <si>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</si>
  <si>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</si>
  <si>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</si>
  <si>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</si>
  <si>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</si>
  <si>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</si>
  <si>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</si>
  <si>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</si>
  <si>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</si>
  <si>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</si>
  <si>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</si>
  <si>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</si>
  <si>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</si>
  <si>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</si>
  <si>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</si>
  <si>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</si>
  <si>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</si>
  <si>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</si>
  <si>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</si>
  <si>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</si>
  <si>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</si>
  <si>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</si>
  <si>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</si>
  <si>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</si>
  <si>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</si>
  <si>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</si>
  <si>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</si>
  <si>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</si>
  <si>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</si>
  <si>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</si>
  <si>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</si>
  <si>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</si>
  <si>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</si>
  <si>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</si>
  <si>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</si>
  <si>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</si>
  <si>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</si>
  <si>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</si>
  <si>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</si>
  <si>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</si>
  <si>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</si>
  <si>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</si>
  <si>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</si>
  <si>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</si>
  <si>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</si>
  <si>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</si>
  <si>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</si>
  <si>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</si>
  <si>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</si>
  <si>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</si>
  <si>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</si>
  <si>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</si>
  <si>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</si>
  <si>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</si>
  <si>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</si>
  <si>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</si>
  <si>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</si>
  <si>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</si>
  <si>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</si>
  <si>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</si>
  <si>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</si>
  <si>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</si>
  <si>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</si>
  <si>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</si>
  <si>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</si>
  <si>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</si>
  <si>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</si>
  <si>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</si>
  <si>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</si>
  <si>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</si>
  <si>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</si>
  <si>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</si>
  <si>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</si>
  <si>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</si>
  <si>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</si>
  <si>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</si>
  <si>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</si>
  <si>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</si>
  <si>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</si>
  <si>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</si>
  <si>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</si>
  <si>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</si>
  <si>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</si>
  <si>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</si>
  <si>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</si>
  <si>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</si>
  <si>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</si>
  <si>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</si>
  <si>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</si>
  <si>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</si>
  <si>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</si>
  <si>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</si>
  <si>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</si>
  <si>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</si>
  <si>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</si>
  <si>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</si>
  <si>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</si>
  <si>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</si>
  <si>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</si>
  <si>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</si>
  <si>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</si>
  <si>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</si>
  <si>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</si>
  <si>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</si>
  <si>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</si>
  <si>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</si>
  <si>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</si>
  <si>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</si>
  <si>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</si>
  <si>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</si>
  <si>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</si>
  <si>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</si>
  <si>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</si>
  <si>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</si>
  <si>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</si>
  <si>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</si>
  <si>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</si>
  <si>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</si>
  <si>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</si>
  <si>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</si>
  <si>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</si>
  <si>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</si>
  <si>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</si>
  <si>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</si>
  <si>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</si>
  <si>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</si>
  <si>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</si>
  <si>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</si>
  <si>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</si>
  <si>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</si>
  <si>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</si>
  <si>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</si>
  <si>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</si>
  <si>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</si>
  <si>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</si>
  <si>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</si>
  <si>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</si>
  <si>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</si>
  <si>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</si>
  <si>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</si>
  <si>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</si>
  <si>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</si>
  <si>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</si>
  <si>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</si>
  <si>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</si>
  <si>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</si>
  <si>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</si>
  <si>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</si>
  <si>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</si>
  <si>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</si>
  <si>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</si>
  <si>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</si>
  <si>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</si>
  <si>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</si>
  <si>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</si>
  <si>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</si>
  <si>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</si>
  <si>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</si>
  <si>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</si>
  <si>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</si>
  <si>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</si>
  <si>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</si>
  <si>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</si>
  <si>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</si>
  <si>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</si>
  <si>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</si>
  <si>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</si>
  <si>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</si>
  <si>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</si>
  <si>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</si>
  <si>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</si>
  <si>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</si>
  <si>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</si>
  <si>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</si>
  <si>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</si>
  <si>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</si>
  <si>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</si>
  <si>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</si>
  <si>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</si>
  <si>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</si>
  <si>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</si>
  <si>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</si>
  <si>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</si>
  <si>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</si>
  <si>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</si>
  <si>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</si>
  <si>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</si>
  <si>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</si>
  <si>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</si>
  <si>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</si>
  <si>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</si>
  <si>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</si>
  <si>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</si>
  <si>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</si>
  <si>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</si>
  <si>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</si>
  <si>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</si>
  <si>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</si>
  <si>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</si>
  <si>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</si>
  <si>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</si>
  <si>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</si>
  <si>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</si>
  <si>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</si>
  <si>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</si>
  <si>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</si>
  <si>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</si>
  <si>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</si>
  <si>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</si>
  <si>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</si>
  <si>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</si>
  <si>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</si>
  <si>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</si>
  <si>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</si>
  <si>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</si>
  <si>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</si>
  <si>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</si>
  <si>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</si>
  <si>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</si>
  <si>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</si>
  <si>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</si>
  <si>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</si>
  <si>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</si>
  <si>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</si>
  <si>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</si>
  <si>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</si>
  <si>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</si>
  <si>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</si>
  <si>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</si>
  <si>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</si>
  <si>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</si>
  <si>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</si>
  <si>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</si>
  <si>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</si>
  <si>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</si>
  <si>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</si>
  <si>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</si>
  <si>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</si>
  <si>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</si>
  <si>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</si>
  <si>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</si>
  <si>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</si>
  <si>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</si>
  <si>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</si>
  <si>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</si>
  <si>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</si>
  <si>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</si>
  <si>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</si>
  <si>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</si>
  <si>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</si>
  <si>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</si>
  <si>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</si>
  <si>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</si>
  <si>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</si>
  <si>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</si>
  <si>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</si>
  <si>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</si>
  <si>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</si>
  <si>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</si>
  <si>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</si>
  <si>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</si>
  <si>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</si>
  <si>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</si>
  <si>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</si>
  <si>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</si>
  <si>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</si>
  <si>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</si>
  <si>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</si>
  <si>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</si>
  <si>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</si>
  <si>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</si>
  <si>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</si>
  <si>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</si>
  <si>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</si>
  <si>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</si>
  <si>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</si>
  <si>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</si>
  <si>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</si>
  <si>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</si>
  <si>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</si>
  <si>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</si>
  <si>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</si>
  <si>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</si>
  <si>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</si>
  <si>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</si>
  <si>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</si>
  <si>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</si>
  <si>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</si>
  <si>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</si>
  <si>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</si>
  <si>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</si>
  <si>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</si>
  <si>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</si>
  <si>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</si>
  <si>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</si>
  <si>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</si>
  <si>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</si>
  <si>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</si>
  <si>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</si>
  <si>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</si>
  <si>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</si>
  <si>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</si>
  <si>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</si>
  <si>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</si>
  <si>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</si>
  <si>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</si>
  <si>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</si>
  <si>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</si>
  <si>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</si>
  <si>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</si>
  <si>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</si>
  <si>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</si>
  <si>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</si>
  <si>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</si>
  <si>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</si>
  <si>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</si>
  <si>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</si>
  <si>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</si>
  <si>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</si>
  <si>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</si>
  <si>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</si>
  <si>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</si>
  <si>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</si>
  <si>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</si>
  <si>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</si>
  <si>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</si>
  <si>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</si>
  <si>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</si>
  <si>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</si>
  <si>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</si>
  <si>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</si>
  <si>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</si>
  <si>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</si>
  <si>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</si>
  <si>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</si>
  <si>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</si>
  <si>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</si>
  <si>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</si>
  <si>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</si>
  <si>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</si>
  <si>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</si>
  <si>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</si>
  <si>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</si>
  <si>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</si>
  <si>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</si>
  <si>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</si>
  <si>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</si>
  <si>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</si>
  <si>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</si>
  <si>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</si>
  <si>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</si>
  <si>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</si>
  <si>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</si>
  <si>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</si>
  <si>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</si>
  <si>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</si>
  <si>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</si>
  <si>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</si>
  <si>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</si>
  <si>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</si>
  <si>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</si>
  <si>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</si>
  <si>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</si>
  <si>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</si>
  <si>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</si>
  <si>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</si>
  <si>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</si>
  <si>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</si>
  <si>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</si>
  <si>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</si>
  <si>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</si>
  <si>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</si>
  <si>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</si>
  <si>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</si>
  <si>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</si>
  <si>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</si>
  <si>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</si>
  <si>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</si>
  <si>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</si>
  <si>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</si>
  <si>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</si>
  <si>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</si>
  <si>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</si>
  <si>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</si>
  <si>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</si>
  <si>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</si>
  <si>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</si>
  <si>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</si>
  <si>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</si>
  <si>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</si>
  <si>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</si>
  <si>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</si>
  <si>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</si>
  <si>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</si>
  <si>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</si>
  <si>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</si>
  <si>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</si>
  <si>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</si>
  <si>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</si>
  <si>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</si>
  <si>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</si>
  <si>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</si>
  <si>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</si>
  <si>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</si>
  <si>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</si>
  <si>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</si>
  <si>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</si>
  <si>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</si>
  <si>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</si>
  <si>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</si>
  <si>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</si>
  <si>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</si>
  <si>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</si>
  <si>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</si>
  <si>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</si>
  <si>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</si>
  <si>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</si>
  <si>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</si>
  <si>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</si>
  <si>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</si>
  <si>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</si>
  <si>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</si>
  <si>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</si>
  <si>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</si>
  <si>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</si>
  <si>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</si>
  <si>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</si>
  <si>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</si>
  <si>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</si>
  <si>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</si>
  <si>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</si>
  <si>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</si>
  <si>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</si>
  <si>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</si>
  <si>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</si>
  <si>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</si>
  <si>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</si>
  <si>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</si>
  <si>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</si>
  <si>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</si>
  <si>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</si>
  <si>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</si>
  <si>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</si>
  <si>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</si>
  <si>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</si>
  <si>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</si>
  <si>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</si>
  <si>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</si>
  <si>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</si>
  <si>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</si>
  <si>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</si>
  <si>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</si>
  <si>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</si>
  <si>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</si>
  <si>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</si>
  <si>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</si>
  <si>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</si>
  <si>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</si>
  <si>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</si>
  <si>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</si>
  <si>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</si>
  <si>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</si>
  <si>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</si>
  <si>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</si>
  <si>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</si>
  <si>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</si>
  <si>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</si>
  <si>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</si>
  <si>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</si>
  <si>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</si>
  <si>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</si>
  <si>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</si>
  <si>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</si>
  <si>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</si>
  <si>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</si>
  <si>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</si>
  <si>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</si>
  <si>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</si>
  <si>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</si>
  <si>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</si>
  <si>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</si>
  <si>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</si>
  <si>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</si>
  <si>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</si>
  <si>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</si>
  <si>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</si>
  <si>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</si>
  <si>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</si>
  <si>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</si>
  <si>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</si>
  <si>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</si>
  <si>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</si>
  <si>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</si>
  <si>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</si>
  <si>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</si>
  <si>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</si>
  <si>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</si>
  <si>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</si>
  <si>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</si>
  <si>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</si>
  <si>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</si>
  <si>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</si>
  <si>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</si>
  <si>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</si>
  <si>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</si>
  <si>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</si>
  <si>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</si>
  <si>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</si>
  <si>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</si>
  <si>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</si>
  <si>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</si>
  <si>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</si>
  <si>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</si>
  <si>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</si>
  <si>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</si>
  <si>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</si>
  <si>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</si>
  <si>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</si>
  <si>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</si>
  <si>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</si>
  <si>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</si>
  <si>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</si>
  <si>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</si>
  <si>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</si>
  <si>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</si>
  <si>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</si>
  <si>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</si>
  <si>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</si>
  <si>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</si>
  <si>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</si>
  <si>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</si>
  <si>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</si>
  <si>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</si>
  <si>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</si>
  <si>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</si>
  <si>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</si>
  <si>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</si>
  <si>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</si>
  <si>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</si>
  <si>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</si>
  <si>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</si>
  <si>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</si>
  <si>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</si>
  <si>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</si>
  <si>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</si>
  <si>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</si>
  <si>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</si>
  <si>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</si>
  <si>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</si>
  <si>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</si>
  <si>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</si>
  <si>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</si>
  <si>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</si>
  <si>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</si>
  <si>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</si>
  <si>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</si>
  <si>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</si>
  <si>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</si>
  <si>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</si>
  <si>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</si>
  <si>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</si>
  <si>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</si>
  <si>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</si>
  <si>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</si>
  <si>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</si>
  <si>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</si>
  <si>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</si>
  <si>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</si>
  <si>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</si>
  <si>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</si>
  <si>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</si>
  <si>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</si>
  <si>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</si>
  <si>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</si>
  <si>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</si>
  <si>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</si>
  <si>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</si>
  <si>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</si>
  <si>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</si>
  <si>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</si>
  <si>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</si>
  <si>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</si>
  <si>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</si>
  <si>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</si>
  <si>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</si>
  <si>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</si>
  <si>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</si>
  <si>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</si>
  <si>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</si>
  <si>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</si>
  <si>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</si>
  <si>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</si>
  <si>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</si>
  <si>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</si>
  <si>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</si>
  <si>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</si>
  <si>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</si>
  <si>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</si>
  <si>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</si>
  <si>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</si>
  <si>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</si>
  <si>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</si>
  <si>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</si>
  <si>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</si>
  <si>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</si>
  <si>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</si>
  <si>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</si>
  <si>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</si>
  <si>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</si>
  <si>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</si>
  <si>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</si>
  <si>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</si>
  <si>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</si>
  <si>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</si>
  <si>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</si>
  <si>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</si>
  <si>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</si>
  <si>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</si>
  <si>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</si>
  <si>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</si>
  <si>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</si>
  <si>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</si>
  <si>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</si>
  <si>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</si>
  <si>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</si>
  <si>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</si>
  <si>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</si>
  <si>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</si>
  <si>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</si>
  <si>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</si>
  <si>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</si>
  <si>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</si>
  <si>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</si>
  <si>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</si>
  <si>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</si>
  <si>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</si>
  <si>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</si>
  <si>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</si>
  <si>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</si>
  <si>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</si>
  <si>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</si>
  <si>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</si>
  <si>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</si>
  <si>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</si>
  <si>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</si>
  <si>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</si>
  <si>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</si>
  <si>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</si>
  <si>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</si>
  <si>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</si>
  <si>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</si>
  <si>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</si>
  <si>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</si>
  <si>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</si>
  <si>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</si>
  <si>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</si>
  <si>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</si>
  <si>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</si>
  <si>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</si>
  <si>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</si>
  <si>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</si>
  <si>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</si>
  <si>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</si>
  <si>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</si>
  <si>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</si>
  <si>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</si>
  <si>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</si>
  <si>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</si>
  <si>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</si>
  <si>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</si>
  <si>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</si>
  <si>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</si>
  <si>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</si>
  <si>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</si>
  <si>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</si>
  <si>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</si>
  <si>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</si>
  <si>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</si>
  <si>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</si>
  <si>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</si>
  <si>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</si>
  <si>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</si>
  <si>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</si>
  <si>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</si>
  <si>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</si>
  <si>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</si>
  <si>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</si>
  <si>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</si>
  <si>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</si>
  <si>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</si>
  <si>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</si>
  <si>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</si>
  <si>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</si>
  <si>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</si>
  <si>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</si>
  <si>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</si>
  <si>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</si>
  <si>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</si>
  <si>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</si>
  <si>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</si>
  <si>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</si>
  <si>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</si>
  <si>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</si>
  <si>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</si>
  <si>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</si>
  <si>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</si>
  <si>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</si>
  <si>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</si>
  <si>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</si>
  <si>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</si>
  <si>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</si>
  <si>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</si>
  <si>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</si>
  <si>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</si>
  <si>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</si>
  <si>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</si>
  <si>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</si>
  <si>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</si>
  <si>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</si>
  <si>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</si>
  <si>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</si>
  <si>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</si>
  <si>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</si>
  <si>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</si>
  <si>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</si>
  <si>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</si>
  <si>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</si>
  <si>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</si>
  <si>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</si>
  <si>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</si>
  <si>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</si>
  <si>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</si>
  <si>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</si>
  <si>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</si>
  <si>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</si>
  <si>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</si>
  <si>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</si>
  <si>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</si>
  <si>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</si>
  <si>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</si>
  <si>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</si>
  <si>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</si>
  <si>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</si>
  <si>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</si>
  <si>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</si>
  <si>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</si>
  <si>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</si>
  <si>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</si>
  <si>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</si>
  <si>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</si>
  <si>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</si>
  <si>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</si>
  <si>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</si>
  <si>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</si>
  <si>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</si>
  <si>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</si>
  <si>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</si>
  <si>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</si>
  <si>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</si>
  <si>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</si>
  <si>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</si>
  <si>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</si>
  <si>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</si>
  <si>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</si>
  <si>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</si>
  <si>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</si>
  <si>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</si>
  <si>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</si>
  <si>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</si>
  <si>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</si>
  <si>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</si>
  <si>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</si>
  <si>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</si>
  <si>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</si>
  <si>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</si>
  <si>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</si>
  <si>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</si>
  <si>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</si>
  <si>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</si>
  <si>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</si>
  <si>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</si>
  <si>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</si>
  <si>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</si>
  <si>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</si>
  <si>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</si>
  <si>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</si>
  <si>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</si>
  <si>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</si>
  <si>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</si>
  <si>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</si>
  <si>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</si>
  <si>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</si>
  <si>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</si>
  <si>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</si>
  <si>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</si>
  <si>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</si>
  <si>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</si>
  <si>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</si>
  <si>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</si>
  <si>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</si>
  <si>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</si>
  <si>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</si>
  <si>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</si>
  <si>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</si>
  <si>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</si>
  <si>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</si>
  <si>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</si>
  <si>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</si>
  <si>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</si>
  <si>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</si>
  <si>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</si>
  <si>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</si>
  <si>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</si>
  <si>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</si>
  <si>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</si>
  <si>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</si>
  <si>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</si>
  <si>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</si>
  <si>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</si>
  <si>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</si>
  <si>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</si>
  <si>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</si>
  <si>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</si>
  <si>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</si>
  <si>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</si>
  <si>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</si>
  <si>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</si>
  <si>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</si>
  <si>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</si>
  <si>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</si>
  <si>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</si>
  <si>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</si>
  <si>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</si>
  <si>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</si>
  <si>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</si>
  <si>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</si>
  <si>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</si>
  <si>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</si>
  <si>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</si>
  <si>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</si>
  <si>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</si>
  <si>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</si>
  <si>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</si>
  <si>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</si>
  <si>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</si>
  <si>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</si>
  <si>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</si>
  <si>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</si>
  <si>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</si>
  <si>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</si>
  <si>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</si>
  <si>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</si>
  <si>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</si>
  <si>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</si>
  <si>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</si>
  <si>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</si>
  <si>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</si>
  <si>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</si>
  <si>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</si>
  <si>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</si>
  <si>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</si>
  <si>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</si>
  <si>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</si>
  <si>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</si>
  <si>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</si>
  <si>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</si>
  <si>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</si>
  <si>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</si>
  <si>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</si>
  <si>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</si>
  <si>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</si>
  <si>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</si>
  <si>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</si>
  <si>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</si>
  <si>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</si>
  <si>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</si>
  <si>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</si>
  <si>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</si>
  <si>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</si>
  <si>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</si>
  <si>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</si>
  <si>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</si>
  <si>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</si>
  <si>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</si>
  <si>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</si>
  <si>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</si>
  <si>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</si>
  <si>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</si>
  <si>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</si>
  <si>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</si>
  <si>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</si>
  <si>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</si>
  <si>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</si>
  <si>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</si>
  <si>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</si>
  <si>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</si>
  <si>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</si>
  <si>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</si>
  <si>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</si>
  <si>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</si>
  <si>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</si>
  <si>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</si>
  <si>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</si>
  <si>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</si>
  <si>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</si>
  <si>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</si>
  <si>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</si>
  <si>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</si>
  <si>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</si>
  <si>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</si>
  <si>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</si>
  <si>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</si>
  <si>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</si>
  <si>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</si>
  <si>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</si>
  <si>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</si>
  <si>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</si>
  <si>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</si>
  <si>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</si>
  <si>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</si>
  <si>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</si>
  <si>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</si>
  <si>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</si>
  <si>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</si>
  <si>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</si>
  <si>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</si>
  <si>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</si>
  <si>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</si>
  <si>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</si>
  <si>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</si>
  <si>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</si>
  <si>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</si>
  <si>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</si>
  <si>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</si>
  <si>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</si>
  <si>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</si>
  <si>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</si>
  <si>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</si>
  <si>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</si>
  <si>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</si>
  <si>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</si>
  <si>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</si>
  <si>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</si>
  <si>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</si>
  <si>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</si>
  <si>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</si>
  <si>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</si>
  <si>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</si>
  <si>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</si>
  <si>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</si>
  <si>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</si>
  <si>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</si>
  <si>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</si>
  <si>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</si>
  <si>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</si>
  <si>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</si>
  <si>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</si>
  <si>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</si>
  <si>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</si>
  <si>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</si>
  <si>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</si>
  <si>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</si>
  <si>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</si>
  <si>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</si>
  <si>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</si>
  <si>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</si>
  <si>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</si>
  <si>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</si>
  <si>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</si>
  <si>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</si>
  <si>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</si>
  <si>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</si>
  <si>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</si>
  <si>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</si>
  <si>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</si>
  <si>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</si>
  <si>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</si>
  <si>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</si>
  <si>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</si>
  <si>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</si>
  <si>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</si>
  <si>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</si>
  <si>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</si>
  <si>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</si>
  <si>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</si>
  <si>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</si>
  <si>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</si>
  <si>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</si>
  <si>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</si>
  <si>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</si>
  <si>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</si>
  <si>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</si>
  <si>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</si>
  <si>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</si>
  <si>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</si>
  <si>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</si>
  <si>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</si>
  <si>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</si>
  <si>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</si>
  <si>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</si>
  <si>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</si>
  <si>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</si>
  <si>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</si>
  <si>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</si>
  <si>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</si>
  <si>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</si>
  <si>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</si>
  <si>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</si>
  <si>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</si>
  <si>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</si>
  <si>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</si>
  <si>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</si>
  <si>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</si>
  <si>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</si>
  <si>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</si>
  <si>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</si>
  <si>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</si>
  <si>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</si>
  <si>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</si>
  <si>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</si>
  <si>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</si>
  <si>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</si>
  <si>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</si>
  <si>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</si>
  <si>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</si>
  <si>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</si>
  <si>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</si>
  <si>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</si>
  <si>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</si>
  <si>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</si>
  <si>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</si>
  <si>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</si>
  <si>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</si>
  <si>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</si>
  <si>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</si>
  <si>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</si>
  <si>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</si>
  <si>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</si>
  <si>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</si>
  <si>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</si>
  <si>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</si>
  <si>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</si>
  <si>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</si>
  <si>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</si>
  <si>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</si>
  <si>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</si>
  <si>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</si>
  <si>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</si>
  <si>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</si>
  <si>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</si>
  <si>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</si>
  <si>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</si>
  <si>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</si>
  <si>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</si>
  <si>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</si>
  <si>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</si>
  <si>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</si>
  <si>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</si>
  <si>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</si>
  <si>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</si>
  <si>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</si>
  <si>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</si>
  <si>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</si>
  <si>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</si>
  <si>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</si>
  <si>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</si>
  <si>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</si>
  <si>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</si>
  <si>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</si>
  <si>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</si>
  <si>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</si>
  <si>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</si>
  <si>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</si>
  <si>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</si>
  <si>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</si>
  <si>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</si>
  <si>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</si>
  <si>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</si>
  <si>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</si>
  <si>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</si>
  <si>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</si>
  <si>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</si>
  <si>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</si>
  <si>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</si>
  <si>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</si>
  <si>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</si>
  <si>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</si>
  <si>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</si>
  <si>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</si>
  <si>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</si>
  <si>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</si>
  <si>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</si>
  <si>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</si>
  <si>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</si>
  <si>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</si>
  <si>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</si>
  <si>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</si>
  <si>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</si>
  <si>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</si>
  <si>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</si>
  <si>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</si>
  <si>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</si>
  <si>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</si>
  <si>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</si>
  <si>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</si>
  <si>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</si>
  <si>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</si>
  <si>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</si>
  <si>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</si>
  <si>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</si>
  <si>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</si>
  <si>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</si>
  <si>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</si>
  <si>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</si>
  <si>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</si>
  <si>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</si>
  <si>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</si>
  <si>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</si>
  <si>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</si>
  <si>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</si>
  <si>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</si>
  <si>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</si>
  <si>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</si>
  <si>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</si>
  <si>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</si>
  <si>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</si>
  <si>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</si>
  <si>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</si>
  <si>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</si>
  <si>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</si>
  <si>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</si>
  <si>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</si>
  <si>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</si>
  <si>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</si>
  <si>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</si>
  <si>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</si>
  <si>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</si>
  <si>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</si>
  <si>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</si>
  <si>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</si>
  <si>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</si>
  <si>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</si>
  <si>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</si>
  <si>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</si>
  <si>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</si>
  <si>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</si>
  <si>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</si>
  <si>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</si>
  <si>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</si>
  <si>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</si>
  <si>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</si>
  <si>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</si>
  <si>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</si>
  <si>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</si>
  <si>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</si>
  <si>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</si>
  <si>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</si>
  <si>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</si>
  <si>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</si>
  <si>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</si>
  <si>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</si>
  <si>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</si>
  <si>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</si>
  <si>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</si>
  <si>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</si>
  <si>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</si>
  <si>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</si>
  <si>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</si>
  <si>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</si>
  <si>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</si>
  <si>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</si>
  <si>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</si>
  <si>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</si>
  <si>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</si>
  <si>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</si>
  <si>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</si>
  <si>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</si>
  <si>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</si>
  <si>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</si>
  <si>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</si>
  <si>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</si>
  <si>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</si>
  <si>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</si>
  <si>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</si>
  <si>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</si>
  <si>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</si>
  <si>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</si>
  <si>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</si>
  <si>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</si>
  <si>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</si>
  <si>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</si>
  <si>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</si>
  <si>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</si>
  <si>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</si>
  <si>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</si>
  <si>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</si>
  <si>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</si>
  <si>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</si>
  <si>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</si>
  <si>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</si>
  <si>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</si>
  <si>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</si>
  <si>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</si>
  <si>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</si>
  <si>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</si>
  <si>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</si>
  <si>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</si>
  <si>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</si>
  <si>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</si>
  <si>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</si>
  <si>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</si>
  <si>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</si>
  <si>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</si>
  <si>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</si>
  <si>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</si>
  <si>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</si>
  <si>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</si>
  <si>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</si>
  <si>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</si>
  <si>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</si>
  <si>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</si>
  <si>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</si>
  <si>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</si>
  <si>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</si>
  <si>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</si>
  <si>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</si>
  <si>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</si>
  <si>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</si>
  <si>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</si>
  <si>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</si>
  <si>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</si>
  <si>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</si>
  <si>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</si>
  <si>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</si>
  <si>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</si>
  <si>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</si>
  <si>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</si>
  <si>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</si>
  <si>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</si>
  <si>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</si>
  <si>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</si>
  <si>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</si>
  <si>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</si>
  <si>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</si>
  <si>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</si>
  <si>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</si>
  <si>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</si>
  <si>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</si>
  <si>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</si>
  <si>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</si>
  <si>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</si>
  <si>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</si>
  <si>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</si>
  <si>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</si>
  <si>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</si>
  <si>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</si>
  <si>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</si>
  <si>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</si>
  <si>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</si>
  <si>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</si>
  <si>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</si>
  <si>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</si>
  <si>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</si>
  <si>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</si>
  <si>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</si>
  <si>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</si>
  <si>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</si>
  <si>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</si>
  <si>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</si>
  <si>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</si>
  <si>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</si>
  <si>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</si>
  <si>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</si>
  <si>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</si>
  <si>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</si>
  <si>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</si>
  <si>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</si>
  <si>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</si>
  <si>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</si>
  <si>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</si>
  <si>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</si>
  <si>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</si>
  <si>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</si>
  <si>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</si>
  <si>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</si>
  <si>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</si>
  <si>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</si>
  <si>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</si>
  <si>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</si>
  <si>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</si>
  <si>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</si>
  <si>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</si>
  <si>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</si>
  <si>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</si>
  <si>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</si>
  <si>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</si>
  <si>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</si>
  <si>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</si>
  <si>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</si>
  <si>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</si>
  <si>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</si>
  <si>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</si>
  <si>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</si>
  <si>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</si>
  <si>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</si>
  <si>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</si>
  <si>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</si>
  <si>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</si>
  <si>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</si>
  <si>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</si>
  <si>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</si>
  <si>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</si>
  <si>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</si>
  <si>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</si>
  <si>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</si>
  <si>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</si>
  <si>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</si>
  <si>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</si>
  <si>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</si>
  <si>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</si>
  <si>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</si>
  <si>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</si>
  <si>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</si>
  <si>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</si>
  <si>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</si>
  <si>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</si>
  <si>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</si>
  <si>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</si>
  <si>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</si>
  <si>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</si>
  <si>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</si>
  <si>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</si>
  <si>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</si>
  <si>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</si>
  <si>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</si>
  <si>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</si>
  <si>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</si>
  <si>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</si>
  <si>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</si>
  <si>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</si>
  <si>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</si>
  <si>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</si>
  <si>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</si>
  <si>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</si>
  <si>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</si>
  <si>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</si>
  <si>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</si>
  <si>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</si>
  <si>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</si>
  <si>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</si>
  <si>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</si>
  <si>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</si>
  <si>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</si>
  <si>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</si>
  <si>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</si>
  <si>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</si>
  <si>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</si>
  <si>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</si>
  <si>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</si>
  <si>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</si>
  <si>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</si>
  <si>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</si>
  <si>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</si>
  <si>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</si>
  <si>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</si>
  <si>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</si>
  <si>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</si>
  <si>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</si>
  <si>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</si>
  <si>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</si>
  <si>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</si>
  <si>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</si>
  <si>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</si>
  <si>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</si>
  <si>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</si>
  <si>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</si>
  <si>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</si>
  <si>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</si>
  <si>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</si>
  <si>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</si>
  <si>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</si>
  <si>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</si>
  <si>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</si>
  <si>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</si>
  <si>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</si>
  <si>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</si>
  <si>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</si>
  <si>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</si>
  <si>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</si>
  <si>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</si>
  <si>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</si>
  <si>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</si>
  <si>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</si>
  <si>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</si>
  <si>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</si>
  <si>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</si>
  <si>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</si>
  <si>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</si>
  <si>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</si>
  <si>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</si>
  <si>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</si>
  <si>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</si>
  <si>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</si>
  <si>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</si>
  <si>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</si>
  <si>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</si>
  <si>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</si>
  <si>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</si>
  <si>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</si>
  <si>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</si>
  <si>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</si>
  <si>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</si>
  <si>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</si>
  <si>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</si>
  <si>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</si>
  <si>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</si>
  <si>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</si>
  <si>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</si>
  <si>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</si>
  <si>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</si>
  <si>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</si>
  <si>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</si>
  <si>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</si>
  <si>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</si>
  <si>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</si>
  <si>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</si>
  <si>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</si>
  <si>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</si>
  <si>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</si>
  <si>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</si>
  <si>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</si>
  <si>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</si>
  <si>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</si>
  <si>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</si>
  <si>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</si>
  <si>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</si>
  <si>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</si>
  <si>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</si>
  <si>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</si>
  <si>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</si>
  <si>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</si>
  <si>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</si>
  <si>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</si>
  <si>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</si>
  <si>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</si>
  <si>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</si>
  <si>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</si>
  <si>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</si>
  <si>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</si>
  <si>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</si>
  <si>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</si>
  <si>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</si>
  <si>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</si>
  <si>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</si>
  <si>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</si>
  <si>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</si>
  <si>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</si>
  <si>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</si>
  <si>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</si>
  <si>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</si>
  <si>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</si>
  <si>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</si>
  <si>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</si>
  <si>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</si>
  <si>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</si>
  <si>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</si>
  <si>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</si>
  <si>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</si>
  <si>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</si>
  <si>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</si>
  <si>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</si>
  <si>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</si>
  <si>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</si>
  <si>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</si>
  <si>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</si>
  <si>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</si>
  <si>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</si>
  <si>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</si>
  <si>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</si>
  <si>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</si>
  <si>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</si>
  <si>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</si>
  <si>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</si>
  <si>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</si>
  <si>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</si>
  <si>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</si>
  <si>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</si>
  <si>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</si>
  <si>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</si>
  <si>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</si>
  <si>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</si>
  <si>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</si>
  <si>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</si>
  <si>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</si>
  <si>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</si>
  <si>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</si>
  <si>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</si>
  <si>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</si>
  <si>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</si>
  <si>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</si>
  <si>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</si>
  <si>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</si>
  <si>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</si>
  <si>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</si>
  <si>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</si>
  <si>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</si>
  <si>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</si>
  <si>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</si>
  <si>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</si>
  <si>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</si>
  <si>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</si>
  <si>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</si>
  <si>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</si>
  <si>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</si>
  <si>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</si>
  <si>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</si>
  <si>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</si>
  <si>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</si>
  <si>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</si>
  <si>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</si>
  <si>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</si>
  <si>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</si>
  <si>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</si>
  <si>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</si>
  <si>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</si>
  <si>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</si>
  <si>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</si>
  <si>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</si>
  <si>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</si>
  <si>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</si>
  <si>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</si>
  <si>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</si>
  <si>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</si>
  <si>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</si>
  <si>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</si>
  <si>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</si>
  <si>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</si>
  <si>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</si>
  <si>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</si>
  <si>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</si>
  <si>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</si>
  <si>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</si>
  <si>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</si>
  <si>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</si>
  <si>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</si>
  <si>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</si>
  <si>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</si>
  <si>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</si>
  <si>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</si>
  <si>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</si>
  <si>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</si>
  <si>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</si>
  <si>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</si>
  <si>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</si>
  <si>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</si>
  <si>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</si>
  <si>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</si>
  <si>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</si>
  <si>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</si>
  <si>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</si>
  <si>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</si>
  <si>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</si>
  <si>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</si>
  <si>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</si>
  <si>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</si>
  <si>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</si>
  <si>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</si>
  <si>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</si>
  <si>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</si>
  <si>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</si>
  <si>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</si>
  <si>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</si>
  <si>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</si>
  <si>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</si>
  <si>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</si>
  <si>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</si>
  <si>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</si>
  <si>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</si>
  <si>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</si>
  <si>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</si>
  <si>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</si>
  <si>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</si>
  <si>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</si>
  <si>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</si>
  <si>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</si>
  <si>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</si>
  <si>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</si>
  <si>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</si>
  <si>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</si>
  <si>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</si>
  <si>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</si>
  <si>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</si>
  <si>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</si>
  <si>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</si>
  <si>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</si>
  <si>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</si>
  <si>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</si>
  <si>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</si>
  <si>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</si>
  <si>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</si>
  <si>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</si>
  <si>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</si>
  <si>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</si>
  <si>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</si>
  <si>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</si>
  <si>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</si>
  <si>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</si>
  <si>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</si>
  <si>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</si>
  <si>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</si>
  <si>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</si>
  <si>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</si>
  <si>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</si>
  <si>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</si>
  <si>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</si>
  <si>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</si>
  <si>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</si>
  <si>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</si>
  <si>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</si>
  <si>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</si>
  <si>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</si>
  <si>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</si>
  <si>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</si>
  <si>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</si>
  <si>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</si>
  <si>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</si>
  <si>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</si>
  <si>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</si>
  <si>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</si>
  <si>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</si>
  <si>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</si>
  <si>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</si>
  <si>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</si>
  <si>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</si>
  <si>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</si>
  <si>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</si>
  <si>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</si>
  <si>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</si>
  <si>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</si>
  <si>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</si>
  <si>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</si>
  <si>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</si>
  <si>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</si>
  <si>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</si>
  <si>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</si>
  <si>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</si>
  <si>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</si>
  <si>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</si>
  <si>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</si>
  <si>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</si>
  <si>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</si>
  <si>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</si>
  <si>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</si>
  <si>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</si>
  <si>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</si>
  <si>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</si>
  <si>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</si>
  <si>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</si>
  <si>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</si>
  <si>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</si>
  <si>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</si>
  <si>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</si>
  <si>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</si>
  <si>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</si>
  <si>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</si>
  <si>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</si>
  <si>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</si>
  <si>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</si>
  <si>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</si>
  <si>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</si>
  <si>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</si>
  <si>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</si>
  <si>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</si>
  <si>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</si>
  <si>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</si>
  <si>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</si>
  <si>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</si>
  <si>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</si>
  <si>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</si>
  <si>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</si>
  <si>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</si>
  <si>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</si>
  <si>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</si>
  <si>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</si>
  <si>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</si>
  <si>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</si>
  <si>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</si>
  <si>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</si>
  <si>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</si>
  <si>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</si>
  <si>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</si>
  <si>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</si>
  <si>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</si>
  <si>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</si>
  <si>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</si>
  <si>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</si>
  <si>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</si>
  <si>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</si>
  <si>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</si>
  <si>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</si>
  <si>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</si>
  <si>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</si>
  <si>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</si>
  <si>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</si>
  <si>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</si>
  <si>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</si>
  <si>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</si>
  <si>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</si>
  <si>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</si>
  <si>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</si>
  <si>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</si>
  <si>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</si>
  <si>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</si>
  <si>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</si>
  <si>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</si>
  <si>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</si>
  <si>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</si>
  <si>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</si>
  <si>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</si>
  <si>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</si>
  <si>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</si>
  <si>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</si>
  <si>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</si>
  <si>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</si>
  <si>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</si>
  <si>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</si>
  <si>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</si>
  <si>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</si>
  <si>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</si>
  <si>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</si>
  <si>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</si>
  <si>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</si>
  <si>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</si>
  <si>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</si>
  <si>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</si>
  <si>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</si>
  <si>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</si>
  <si>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</si>
  <si>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</si>
  <si>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</si>
  <si>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</si>
  <si>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</si>
  <si>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</si>
  <si>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</si>
  <si>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</si>
  <si>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</si>
  <si>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</si>
  <si>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</si>
  <si>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</si>
  <si>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</si>
  <si>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</si>
  <si>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</si>
  <si>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</si>
  <si>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</si>
  <si>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</si>
  <si>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</si>
  <si>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</si>
  <si>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</si>
  <si>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</si>
  <si>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</si>
  <si>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</si>
  <si>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</si>
  <si>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</si>
  <si>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</si>
  <si>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</si>
  <si>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</si>
  <si>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</si>
  <si>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</si>
  <si>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</si>
  <si>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</si>
  <si>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</si>
  <si>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</si>
  <si>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</si>
  <si>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</si>
  <si>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</si>
  <si>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</si>
  <si>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</si>
  <si>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</si>
  <si>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</si>
  <si>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</si>
  <si>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</si>
  <si>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</si>
  <si>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</si>
  <si>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</si>
  <si>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</si>
  <si>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</si>
  <si>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</si>
  <si>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</si>
  <si>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</si>
  <si>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</si>
  <si>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</si>
  <si>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</si>
  <si>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</si>
  <si>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</si>
  <si>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</si>
  <si>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</si>
  <si>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</si>
  <si>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</si>
  <si>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</si>
  <si>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</si>
  <si>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</si>
  <si>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</si>
  <si>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</si>
  <si>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</si>
  <si>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</si>
  <si>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</si>
  <si>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</si>
  <si>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</si>
  <si>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</si>
  <si>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</si>
  <si>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</si>
  <si>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</si>
  <si>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</si>
  <si>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</si>
  <si>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</si>
  <si>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</si>
  <si>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</si>
  <si>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</si>
  <si>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</si>
  <si>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</si>
  <si>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</si>
  <si>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</si>
  <si>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</si>
  <si>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</si>
  <si>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</si>
  <si>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</si>
  <si>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</si>
  <si>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</si>
  <si>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</si>
  <si>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</si>
  <si>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</si>
  <si>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</si>
  <si>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</si>
  <si>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</si>
  <si>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</si>
  <si>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</si>
  <si>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</si>
  <si>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</si>
  <si>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</si>
  <si>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</si>
  <si>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</si>
  <si>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</si>
  <si>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</si>
  <si>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</si>
  <si>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</si>
  <si>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</si>
  <si>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</si>
  <si>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</si>
  <si>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</si>
  <si>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</si>
  <si>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</si>
  <si>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</si>
  <si>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</si>
  <si>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</si>
  <si>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</si>
  <si>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</si>
  <si>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</si>
  <si>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</si>
  <si>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</si>
  <si>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</si>
  <si>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</si>
  <si>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</si>
  <si>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</si>
  <si>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</si>
  <si>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</si>
  <si>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</si>
  <si>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</si>
  <si>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</si>
  <si>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</si>
  <si>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</si>
  <si>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</si>
  <si>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</si>
  <si>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</si>
  <si>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</si>
  <si>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</si>
  <si>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</si>
  <si>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</si>
  <si>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</si>
  <si>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</si>
  <si>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</si>
  <si>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</si>
  <si>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</si>
  <si>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</si>
  <si>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</si>
  <si>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</si>
  <si>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</si>
  <si>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</si>
  <si>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</si>
  <si>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</si>
  <si>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</si>
  <si>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</si>
  <si>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</si>
  <si>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</si>
  <si>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</si>
  <si>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</si>
  <si>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</si>
  <si>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</si>
  <si>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</si>
  <si>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</si>
  <si>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</si>
  <si>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</si>
  <si>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</si>
  <si>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</si>
  <si>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</si>
  <si>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</si>
  <si>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</si>
  <si>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</si>
  <si>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</si>
  <si>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</si>
  <si>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</si>
  <si>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</si>
  <si>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</si>
  <si>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</si>
  <si>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</si>
  <si>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</si>
  <si>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</si>
  <si>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</si>
  <si>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</si>
  <si>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</si>
  <si>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</si>
  <si>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</si>
  <si>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</si>
  <si>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</si>
  <si>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</si>
  <si>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</si>
  <si>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</si>
  <si>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</si>
  <si>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</si>
  <si>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</si>
  <si>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</si>
  <si>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</si>
  <si>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</si>
  <si>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</si>
  <si>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</si>
  <si>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</si>
  <si>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</si>
  <si>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</si>
  <si>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</si>
  <si>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</si>
  <si>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</si>
  <si>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</si>
  <si>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</si>
  <si>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</si>
  <si>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</si>
  <si>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</si>
  <si>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</si>
  <si>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</si>
  <si>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</si>
  <si>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</si>
  <si>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</si>
  <si>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</si>
  <si>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</si>
  <si>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</si>
  <si>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</si>
  <si>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</si>
  <si>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</si>
  <si>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</si>
  <si>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</si>
  <si>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</si>
  <si>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</si>
  <si>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</si>
  <si>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</si>
  <si>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</si>
  <si>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</si>
  <si>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</si>
  <si>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</si>
  <si>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</si>
  <si>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</si>
  <si>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</si>
  <si>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</si>
  <si>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</si>
  <si>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</si>
  <si>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</si>
  <si>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</si>
  <si>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</si>
  <si>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</si>
  <si>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</si>
  <si>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</si>
  <si>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</si>
  <si>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</si>
  <si>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</si>
  <si>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</si>
  <si>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</si>
  <si>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</si>
  <si>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</si>
  <si>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</si>
  <si>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</si>
  <si>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</si>
  <si>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</si>
  <si>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</si>
  <si>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</si>
  <si>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</si>
  <si>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</si>
  <si>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</si>
  <si>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</si>
  <si>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</si>
  <si>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</si>
  <si>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</si>
  <si>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</si>
  <si>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</si>
  <si>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</si>
  <si>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</si>
  <si>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</si>
  <si>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</si>
  <si>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</si>
  <si>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</si>
  <si>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</si>
  <si>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</si>
  <si>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</si>
  <si>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</si>
  <si>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</si>
  <si>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</si>
  <si>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</si>
  <si>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</si>
  <si>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</si>
  <si>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</si>
  <si>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</si>
  <si>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</si>
  <si>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</si>
  <si>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</si>
  <si>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</si>
  <si>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</si>
  <si>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</si>
  <si>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</si>
  <si>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</si>
  <si>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</si>
  <si>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</si>
  <si>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</si>
  <si>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</si>
  <si>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</si>
  <si>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</si>
  <si>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</si>
  <si>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</si>
  <si>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</si>
  <si>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</si>
  <si>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</si>
  <si>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</si>
  <si>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</si>
  <si>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</si>
  <si>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</si>
  <si>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</si>
  <si>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</si>
  <si>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</si>
  <si>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</si>
  <si>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</si>
  <si>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</si>
  <si>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</si>
  <si>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</si>
  <si>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</si>
  <si>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</si>
  <si>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</si>
  <si>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</si>
  <si>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</si>
  <si>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</si>
  <si>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</si>
  <si>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</si>
  <si>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</si>
  <si>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</si>
  <si>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</si>
  <si>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</si>
  <si>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</si>
  <si>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</si>
  <si>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</si>
  <si>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</si>
  <si>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</si>
  <si>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</si>
  <si>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</si>
  <si>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</si>
  <si>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</si>
  <si>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</si>
  <si>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</si>
  <si>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</si>
  <si>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</si>
  <si>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</si>
  <si>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</si>
  <si>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</si>
  <si>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</si>
  <si>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</si>
  <si>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</si>
  <si>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</si>
  <si>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</si>
  <si>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</si>
  <si>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</si>
  <si>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</si>
  <si>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</si>
  <si>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</si>
  <si>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</si>
  <si>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</si>
  <si>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</si>
  <si>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</si>
  <si>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</si>
  <si>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</si>
  <si>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</si>
  <si>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</si>
  <si>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</si>
  <si>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</si>
  <si>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</si>
  <si>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</si>
  <si>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</si>
  <si>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</si>
  <si>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</si>
  <si>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</si>
  <si>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</si>
  <si>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</si>
  <si>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</si>
  <si>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</si>
  <si>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</si>
  <si>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</si>
  <si>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</si>
  <si>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</si>
  <si>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</si>
  <si>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</si>
  <si>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</si>
  <si>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</si>
  <si>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</si>
  <si>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</si>
  <si>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</si>
  <si>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</si>
  <si>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</si>
  <si>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</si>
  <si>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</si>
  <si>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</si>
  <si>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</si>
  <si>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</si>
  <si>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</si>
  <si>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</si>
  <si>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</si>
  <si>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</si>
  <si>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</si>
  <si>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</si>
  <si>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</si>
  <si>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</si>
  <si>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</si>
  <si>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</si>
  <si>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</si>
  <si>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</si>
  <si>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</si>
  <si>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</si>
  <si>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</si>
  <si>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</si>
  <si>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</si>
  <si>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</si>
  <si>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</si>
  <si>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</si>
  <si>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</si>
  <si>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</si>
  <si>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</si>
  <si>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</si>
  <si>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</si>
  <si>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</si>
  <si>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</si>
  <si>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</si>
  <si>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</si>
  <si>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</si>
  <si>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</si>
  <si>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</si>
  <si>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</si>
  <si>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</si>
  <si>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</si>
  <si>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</si>
  <si>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</si>
  <si>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</si>
  <si>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</si>
  <si>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</si>
  <si>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</si>
  <si>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</si>
  <si>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</si>
  <si>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</si>
  <si>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</si>
  <si>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</si>
  <si>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</si>
  <si>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</si>
  <si>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</si>
  <si>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</si>
  <si>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</si>
  <si>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</si>
  <si>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</si>
  <si>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</si>
  <si>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</si>
  <si>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</si>
  <si>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</si>
  <si>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</si>
  <si>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</si>
  <si>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</si>
  <si>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</si>
  <si>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</si>
  <si>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</si>
  <si>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</si>
  <si>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</si>
  <si>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</si>
  <si>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</si>
  <si>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</si>
  <si>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</si>
  <si>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</si>
  <si>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</si>
  <si>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</si>
  <si>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</si>
  <si>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</si>
  <si>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</si>
  <si>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</si>
  <si>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</si>
  <si>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</si>
  <si>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</si>
  <si>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</si>
  <si>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</si>
  <si>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</si>
  <si>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</si>
  <si>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</si>
  <si>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</si>
  <si>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</si>
  <si>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</si>
  <si>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</si>
  <si>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</si>
  <si>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</si>
  <si>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</si>
  <si>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</si>
  <si>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</si>
  <si>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</si>
  <si>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</si>
  <si>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</si>
  <si>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</si>
  <si>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</si>
  <si>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</si>
  <si>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</si>
  <si>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</si>
  <si>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</si>
  <si>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</si>
  <si>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</si>
  <si>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</si>
  <si>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</si>
  <si>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</si>
  <si>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</si>
  <si>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</si>
  <si>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</si>
  <si>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</si>
  <si>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</si>
  <si>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</si>
  <si>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</si>
  <si>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</si>
  <si>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</si>
  <si>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</si>
  <si>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</si>
  <si>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</si>
  <si>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</si>
  <si>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</si>
  <si>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</si>
  <si>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</si>
  <si>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</si>
  <si>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</si>
  <si>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</si>
  <si>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</si>
  <si>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</si>
  <si>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</si>
  <si>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</si>
  <si>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</si>
  <si>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</si>
  <si>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</si>
  <si>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</si>
  <si>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</si>
  <si>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</si>
  <si>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</si>
  <si>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</si>
  <si>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</si>
  <si>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</si>
  <si>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</si>
  <si>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</si>
  <si>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</si>
  <si>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</si>
  <si>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</si>
  <si>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</si>
  <si>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</si>
  <si>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</si>
  <si>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</si>
  <si>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</si>
  <si>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</si>
  <si>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</si>
  <si>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</si>
  <si>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</si>
  <si>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</si>
  <si>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</si>
  <si>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</si>
  <si>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</si>
  <si>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</si>
  <si>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</si>
  <si>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</si>
  <si>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</si>
  <si>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</si>
  <si>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</si>
  <si>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</si>
  <si>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</si>
  <si>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</si>
  <si>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</si>
  <si>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</si>
  <si>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</si>
  <si>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</si>
  <si>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</si>
  <si>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</si>
  <si>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</si>
  <si>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</si>
  <si>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</si>
  <si>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</si>
  <si>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</si>
  <si>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</si>
  <si>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</si>
  <si>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</si>
  <si>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</si>
  <si>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</si>
  <si>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</si>
  <si>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</si>
  <si>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</si>
  <si>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</si>
  <si>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</si>
  <si>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</si>
  <si>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</si>
  <si>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</si>
  <si>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</si>
  <si>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</si>
  <si>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</si>
  <si>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</si>
  <si>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</si>
  <si>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</si>
  <si>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</si>
  <si>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</si>
  <si>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</si>
  <si>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</si>
  <si>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</si>
  <si>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</si>
  <si>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</si>
  <si>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</si>
  <si>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</si>
  <si>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</si>
  <si>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</si>
  <si>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</si>
  <si>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</si>
  <si>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</si>
  <si>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</si>
  <si>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</si>
  <si>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</si>
  <si>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</si>
  <si>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</si>
  <si>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</si>
  <si>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</si>
  <si>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</si>
  <si>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</si>
  <si>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</si>
  <si>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</si>
  <si>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</si>
  <si>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</si>
  <si>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</si>
  <si>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</si>
  <si>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</si>
  <si>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</si>
  <si>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</si>
  <si>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</si>
  <si>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</si>
  <si>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</si>
  <si>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</si>
  <si>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</si>
  <si>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</si>
  <si>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</si>
  <si>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</si>
  <si>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</si>
  <si>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</si>
  <si>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</si>
  <si>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</si>
  <si>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</si>
  <si>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</si>
  <si>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</si>
  <si>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</si>
  <si>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</si>
  <si>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</si>
  <si>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</si>
  <si>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</si>
  <si>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</si>
  <si>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</si>
  <si>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</si>
  <si>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</si>
  <si>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</si>
  <si>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</si>
  <si>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</si>
  <si>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</si>
  <si>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</si>
  <si>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</si>
  <si>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</si>
  <si>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</si>
  <si>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</si>
  <si>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</si>
  <si>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</si>
  <si>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</si>
  <si>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</si>
  <si>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</si>
  <si>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</si>
  <si>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</si>
  <si>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</si>
  <si>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</si>
  <si>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</si>
  <si>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</si>
  <si>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</si>
  <si>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</si>
  <si>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</si>
  <si>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</si>
  <si>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</si>
  <si>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</si>
  <si>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</si>
  <si>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</si>
  <si>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</si>
  <si>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</si>
  <si>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</si>
  <si>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</si>
  <si>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</si>
  <si>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</si>
  <si>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</si>
  <si>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</si>
  <si>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</si>
  <si>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</si>
  <si>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</si>
  <si>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</si>
  <si>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</si>
  <si>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</si>
  <si>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</si>
  <si>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</si>
  <si>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</si>
  <si>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</si>
  <si>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</si>
  <si>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</si>
  <si>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</si>
  <si>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</si>
  <si>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</si>
  <si>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</si>
  <si>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</si>
  <si>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</si>
  <si>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</si>
  <si>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</si>
  <si>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</si>
  <si>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</si>
  <si>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</si>
  <si>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</si>
  <si>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</si>
  <si>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</si>
  <si>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</si>
  <si>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</si>
  <si>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</si>
  <si>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</si>
  <si>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</si>
  <si>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</si>
  <si>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</si>
  <si>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</si>
  <si>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</si>
  <si>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</si>
  <si>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</si>
  <si>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</si>
  <si>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</si>
  <si>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</si>
  <si>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</si>
  <si>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</si>
  <si>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</si>
  <si>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</si>
  <si>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</si>
  <si>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</si>
  <si>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</si>
  <si>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</si>
  <si>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</si>
  <si>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</si>
  <si>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</si>
  <si>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</si>
  <si>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</si>
  <si>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</si>
  <si>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</si>
  <si>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</si>
  <si>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</si>
  <si>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</si>
  <si>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</si>
  <si>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</si>
  <si>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</si>
  <si>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</si>
  <si>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</si>
  <si>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</si>
  <si>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</si>
  <si>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</si>
  <si>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</si>
  <si>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</si>
  <si>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</si>
  <si>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</si>
  <si>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</si>
  <si>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</si>
  <si>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</si>
  <si>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</si>
  <si>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</si>
  <si>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</si>
  <si>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</si>
  <si>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</si>
  <si>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</si>
  <si>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</si>
  <si>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</si>
  <si>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</si>
  <si>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</si>
  <si>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</si>
  <si>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</si>
  <si>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</si>
  <si>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</si>
  <si>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</si>
  <si>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</si>
  <si>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</si>
  <si>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</si>
  <si>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</si>
  <si>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</si>
  <si>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</si>
  <si>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</si>
  <si>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</si>
  <si>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</si>
  <si>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</si>
  <si>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</si>
  <si>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</si>
  <si>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</si>
  <si>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</si>
  <si>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</si>
  <si>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</si>
  <si>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</si>
  <si>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</si>
  <si>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</si>
  <si>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</si>
  <si>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</si>
  <si>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</si>
  <si>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</si>
  <si>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</si>
  <si>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</si>
  <si>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</si>
  <si>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</si>
  <si>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</si>
  <si>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</si>
  <si>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</si>
  <si>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</si>
  <si>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</si>
  <si>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</si>
  <si>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</si>
  <si>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</si>
  <si>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</si>
  <si>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</si>
  <si>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</si>
  <si>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</si>
  <si>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</si>
  <si>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</si>
  <si>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</si>
  <si>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</si>
  <si>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</si>
  <si>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</si>
  <si>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</si>
  <si>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</si>
  <si>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</si>
  <si>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</si>
  <si>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</si>
  <si>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</si>
  <si>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</si>
  <si>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</si>
  <si>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</si>
  <si>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</si>
  <si>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</si>
  <si>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</si>
  <si>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</si>
  <si>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</si>
  <si>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</si>
  <si>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</si>
  <si>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</si>
  <si>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</si>
  <si>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</si>
  <si>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</si>
  <si>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</si>
  <si>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</si>
  <si>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</si>
  <si>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</si>
  <si>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</si>
  <si>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</si>
  <si>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</si>
  <si>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</si>
  <si>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</si>
  <si>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</si>
  <si>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</si>
  <si>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</si>
  <si>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</si>
  <si>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</si>
  <si>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</si>
  <si>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</si>
  <si>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</si>
  <si>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</si>
  <si>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</si>
  <si>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</si>
  <si>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</si>
  <si>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</si>
  <si>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</si>
  <si>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</si>
  <si>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</si>
  <si>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</si>
  <si>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</si>
  <si>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</si>
  <si>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</si>
  <si>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</si>
  <si>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</si>
  <si>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</si>
  <si>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</si>
  <si>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</si>
  <si>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</si>
  <si>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</si>
  <si>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</si>
  <si>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</si>
  <si>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</si>
  <si>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</si>
  <si>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</si>
  <si>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</si>
  <si>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</si>
  <si>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</si>
  <si>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</si>
  <si>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</si>
  <si>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</si>
  <si>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</si>
  <si>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</si>
  <si>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</si>
  <si>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</si>
  <si>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</si>
  <si>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</si>
  <si>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</si>
  <si>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</si>
  <si>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</si>
  <si>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</si>
  <si>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</si>
  <si>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</si>
  <si>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</si>
  <si>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</si>
  <si>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</si>
  <si>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</si>
  <si>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</si>
  <si>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</si>
  <si>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</si>
  <si>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</si>
  <si>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</si>
  <si>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</si>
  <si>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</si>
  <si>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</si>
  <si>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</si>
  <si>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</si>
  <si>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</si>
  <si>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</si>
  <si>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</si>
  <si>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</si>
  <si>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</si>
  <si>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</si>
  <si>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</si>
  <si>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</si>
  <si>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</si>
  <si>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</si>
  <si>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</si>
  <si>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</si>
  <si>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</si>
  <si>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</si>
  <si>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</si>
  <si>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</si>
  <si>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</si>
  <si>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</si>
  <si>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</si>
  <si>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</si>
  <si>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</si>
  <si>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</si>
  <si>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</si>
  <si>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</si>
  <si>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</si>
  <si>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</si>
  <si>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</si>
  <si>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</si>
  <si>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</si>
  <si>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</si>
  <si>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</si>
  <si>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</si>
  <si>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</si>
  <si>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</si>
  <si>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</si>
  <si>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</si>
  <si>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</si>
  <si>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</si>
  <si>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</si>
  <si>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</si>
  <si>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</si>
  <si>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</si>
  <si>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</si>
  <si>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</si>
  <si>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</si>
  <si>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</si>
  <si>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</si>
  <si>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</si>
  <si>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</si>
  <si>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</si>
  <si>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</si>
  <si>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</si>
  <si>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</si>
  <si>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</si>
  <si>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</si>
  <si>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</si>
  <si>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</si>
  <si>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</si>
  <si>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</si>
  <si>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</si>
  <si>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</si>
  <si>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</si>
  <si>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</si>
  <si>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</si>
  <si>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</si>
  <si>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</si>
  <si>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</si>
  <si>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</si>
  <si>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</si>
  <si>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</si>
  <si>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</si>
  <si>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</si>
  <si>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</si>
  <si>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</si>
  <si>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</si>
  <si>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</si>
  <si>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</si>
  <si>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</si>
  <si>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</si>
  <si>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</si>
  <si>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</si>
  <si>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</si>
  <si>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</si>
  <si>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</si>
  <si>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</si>
  <si>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</si>
  <si>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</si>
  <si>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</si>
  <si>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</si>
  <si>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</si>
  <si>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</si>
  <si>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</si>
  <si>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</si>
  <si>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</si>
  <si>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</si>
  <si>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</si>
  <si>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</si>
  <si>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</si>
  <si>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</si>
  <si>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</si>
  <si>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</si>
  <si>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</si>
  <si>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</si>
  <si>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</si>
  <si>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</si>
  <si>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</si>
  <si>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</si>
  <si>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</si>
  <si>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</si>
  <si>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</si>
  <si>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</si>
  <si>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</si>
  <si>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</si>
  <si>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</si>
  <si>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</si>
  <si>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</si>
  <si>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</si>
  <si>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</si>
  <si>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</si>
  <si>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</si>
  <si>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</si>
  <si>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</si>
  <si>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</si>
  <si>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</si>
  <si>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</si>
  <si>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</si>
  <si>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</si>
  <si>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</si>
  <si>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</si>
  <si>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</si>
  <si>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</si>
  <si>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</si>
  <si>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</si>
  <si>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</si>
  <si>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</si>
  <si>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</si>
  <si>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</si>
  <si>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</si>
  <si>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</si>
  <si>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</si>
  <si>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</si>
  <si>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</si>
  <si>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</si>
  <si>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</si>
  <si>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</si>
  <si>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</si>
  <si>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</si>
  <si>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</si>
  <si>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</si>
  <si>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</si>
  <si>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</si>
  <si>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</si>
  <si>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</si>
  <si>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</si>
  <si>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</si>
  <si>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</si>
  <si>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</si>
  <si>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</si>
  <si>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</si>
  <si>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</si>
  <si>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</si>
  <si>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</si>
  <si>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</si>
  <si>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</si>
  <si>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</si>
  <si>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</si>
  <si>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</si>
  <si>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</si>
  <si>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</si>
  <si>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</si>
  <si>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</si>
  <si>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</si>
  <si>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</si>
  <si>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</si>
  <si>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</si>
  <si>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</si>
  <si>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</si>
  <si>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</si>
  <si>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</si>
  <si>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</si>
  <si>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</si>
  <si>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</si>
  <si>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</si>
  <si>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</si>
  <si>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</si>
  <si>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</si>
  <si>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</si>
  <si>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</si>
  <si>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</si>
  <si>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</si>
  <si>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</si>
  <si>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</si>
  <si>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</si>
  <si>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</si>
  <si>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</si>
  <si>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</si>
  <si>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</si>
  <si>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</si>
  <si>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</si>
  <si>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</si>
  <si>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</si>
  <si>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</si>
  <si>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</si>
  <si>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</si>
  <si>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</si>
  <si>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</si>
  <si>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</si>
  <si>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</si>
  <si>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</si>
  <si>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</si>
  <si>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</si>
  <si>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</si>
  <si>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</si>
  <si>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</si>
  <si>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</si>
  <si>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</si>
  <si>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</si>
  <si>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</si>
  <si>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</si>
  <si>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</si>
  <si>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</si>
  <si>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</si>
  <si>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</si>
  <si>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</si>
  <si>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</si>
  <si>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</si>
  <si>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</si>
  <si>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</si>
  <si>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</si>
  <si>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</si>
  <si>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</si>
  <si>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</si>
  <si>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</si>
  <si>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</si>
  <si>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</si>
  <si>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</si>
  <si>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</si>
  <si>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</si>
  <si>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</si>
  <si>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</si>
  <si>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</si>
  <si>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</si>
  <si>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</si>
  <si>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</si>
  <si>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</si>
  <si>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</si>
  <si>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</si>
  <si>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</si>
  <si>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</si>
  <si>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</si>
  <si>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</si>
  <si>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</si>
  <si>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</si>
  <si>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</si>
  <si>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</si>
  <si>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</si>
  <si>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</si>
  <si>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</si>
  <si>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</si>
  <si>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</si>
  <si>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</si>
  <si>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</si>
  <si>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</si>
  <si>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</si>
  <si>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</si>
  <si>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</si>
  <si>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</si>
  <si>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</si>
  <si>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</si>
  <si>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</si>
  <si>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</si>
  <si>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</si>
  <si>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</si>
  <si>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</si>
  <si>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</si>
  <si>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</si>
  <si>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</si>
  <si>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</si>
  <si>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</si>
  <si>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</si>
  <si>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</si>
  <si>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</si>
  <si>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</si>
  <si>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</si>
  <si>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</si>
  <si>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</si>
  <si>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</si>
  <si>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</si>
  <si>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</si>
  <si>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</si>
  <si>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</si>
  <si>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</si>
  <si>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</si>
  <si>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</si>
  <si>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</si>
  <si>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</si>
  <si>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</si>
  <si>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</si>
  <si>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</si>
  <si>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</si>
  <si>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</si>
  <si>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</si>
  <si>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</si>
  <si>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</si>
  <si>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</si>
  <si>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</si>
  <si>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</si>
  <si>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</si>
  <si>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</si>
  <si>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</si>
  <si>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</si>
  <si>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</si>
  <si>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</si>
  <si>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</si>
  <si>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</si>
  <si>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</si>
  <si>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</si>
  <si>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</si>
  <si>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</si>
  <si>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</si>
  <si>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</si>
  <si>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</si>
  <si>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</si>
  <si>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</si>
  <si>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</si>
  <si>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</si>
  <si>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</si>
  <si>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</si>
  <si>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</si>
  <si>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</si>
  <si>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</si>
  <si>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</si>
  <si>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</si>
  <si>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</si>
  <si>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</si>
  <si>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</si>
  <si>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</si>
  <si>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</si>
  <si>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</si>
  <si>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</si>
  <si>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</si>
  <si>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</si>
  <si>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</si>
  <si>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</si>
  <si>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</si>
  <si>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</si>
  <si>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</si>
  <si>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</si>
  <si>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</si>
  <si>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</si>
  <si>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</si>
  <si>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</si>
  <si>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</si>
  <si>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</si>
  <si>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</si>
  <si>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</si>
  <si>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</si>
  <si>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</si>
  <si>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</si>
  <si>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</si>
  <si>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</si>
  <si>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</si>
  <si>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</si>
  <si>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</si>
  <si>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</si>
  <si>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</si>
  <si>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</si>
  <si>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</si>
  <si>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</si>
  <si>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</si>
  <si>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</si>
  <si>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</si>
  <si>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</si>
  <si>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</si>
  <si>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</si>
  <si>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</si>
  <si>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</si>
  <si>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</si>
  <si>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</si>
  <si>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</si>
  <si>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</si>
  <si>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</si>
  <si>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</si>
  <si>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</si>
  <si>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</si>
  <si>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</si>
  <si>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</si>
  <si>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</si>
  <si>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</si>
  <si>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</si>
  <si>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</si>
  <si>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</si>
  <si>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</si>
  <si>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</si>
  <si>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</si>
  <si>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</si>
  <si>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</si>
  <si>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</si>
  <si>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</si>
  <si>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</si>
  <si>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</si>
  <si>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</si>
  <si>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</si>
  <si>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</si>
  <si>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</si>
  <si>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</si>
  <si>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</si>
  <si>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</si>
  <si>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</si>
  <si>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</si>
  <si>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</si>
  <si>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</si>
  <si>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</si>
  <si>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</si>
  <si>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</si>
  <si>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</si>
  <si>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</si>
  <si>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</si>
  <si>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</si>
  <si>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</si>
  <si>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</si>
  <si>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</si>
  <si>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</si>
  <si>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</si>
  <si>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</si>
  <si>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</si>
  <si>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</si>
  <si>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</si>
  <si>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</si>
  <si>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</si>
  <si>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</si>
  <si>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</si>
  <si>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</si>
  <si>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</si>
  <si>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</si>
  <si>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</si>
  <si>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</si>
  <si>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</si>
  <si>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</si>
  <si>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</si>
  <si>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</si>
  <si>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</si>
  <si>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</si>
  <si>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</si>
  <si>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</si>
  <si>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</si>
  <si>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</si>
  <si>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</si>
  <si>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</si>
  <si>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</si>
  <si>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</si>
  <si>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</si>
  <si>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</si>
  <si>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</si>
  <si>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</si>
  <si>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</si>
  <si>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</si>
  <si>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</si>
  <si>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</si>
  <si>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</si>
  <si>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</si>
  <si>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</si>
  <si>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</si>
  <si>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</si>
  <si>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</si>
  <si>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</si>
  <si>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</si>
  <si>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</si>
  <si>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</si>
  <si>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</si>
  <si>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</si>
  <si>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</si>
  <si>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</si>
  <si>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</si>
  <si>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</si>
  <si>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</si>
  <si>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</si>
  <si>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</si>
  <si>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</si>
  <si>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</si>
  <si>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</si>
  <si>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</si>
  <si>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</si>
  <si>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</si>
  <si>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</si>
  <si>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</si>
  <si>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</si>
  <si>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</si>
  <si>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</si>
  <si>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</si>
  <si>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</si>
  <si>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</si>
  <si>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</si>
  <si>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</si>
  <si>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</si>
  <si>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</si>
  <si>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</si>
  <si>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</si>
  <si>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</si>
  <si>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</si>
  <si>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</si>
  <si>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</si>
  <si>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</si>
  <si>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</si>
  <si>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</si>
  <si>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</si>
  <si>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</si>
  <si>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</si>
  <si>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</si>
  <si>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</si>
  <si>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</si>
  <si>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</si>
  <si>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</si>
  <si>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</si>
  <si>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</si>
  <si>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</si>
  <si>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</si>
  <si>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</si>
  <si>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</si>
  <si>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</si>
  <si>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</si>
  <si>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</si>
  <si>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</si>
  <si>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</si>
  <si>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</si>
  <si>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</si>
  <si>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</si>
  <si>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</si>
  <si>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</si>
  <si>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</si>
  <si>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</si>
  <si>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</si>
  <si>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</si>
  <si>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</si>
  <si>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</si>
  <si>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</si>
  <si>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</si>
  <si>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</si>
  <si>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</si>
  <si>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</si>
  <si>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</si>
  <si>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</si>
  <si>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</si>
  <si>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</si>
  <si>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</si>
  <si>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</si>
  <si>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</si>
  <si>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</si>
  <si>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</si>
  <si>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</si>
  <si>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</si>
  <si>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</si>
  <si>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</si>
  <si>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</si>
  <si>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</si>
  <si>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</si>
  <si>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</si>
  <si>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</si>
  <si>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</si>
  <si>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</si>
  <si>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</si>
  <si>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</si>
  <si>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</si>
  <si>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</si>
  <si>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</si>
  <si>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</si>
  <si>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</si>
  <si>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</si>
  <si>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</si>
  <si>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</si>
  <si>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</si>
  <si>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</si>
  <si>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</si>
  <si>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</si>
  <si>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</si>
  <si>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</si>
  <si>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</si>
  <si>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</si>
  <si>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</si>
  <si>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</si>
  <si>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</si>
  <si>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</si>
  <si>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</si>
  <si>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</si>
  <si>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</si>
  <si>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</si>
  <si>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</si>
  <si>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</si>
  <si>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</si>
  <si>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</si>
  <si>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</si>
  <si>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</si>
  <si>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</si>
  <si>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</si>
  <si>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</si>
  <si>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</si>
  <si>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</si>
  <si>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</si>
  <si>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</si>
  <si>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</si>
  <si>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</si>
  <si>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</si>
  <si>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</si>
  <si>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</si>
  <si>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</si>
  <si>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</si>
  <si>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</si>
  <si>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</si>
  <si>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</si>
  <si>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</si>
  <si>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</si>
  <si>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</si>
  <si>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</si>
  <si>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</si>
  <si>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</si>
  <si>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</si>
  <si>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</si>
  <si>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</si>
  <si>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</si>
  <si>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</si>
  <si>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</si>
  <si>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</si>
  <si>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</si>
  <si>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</si>
  <si>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</si>
  <si>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</si>
  <si>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</si>
  <si>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</si>
  <si>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</si>
  <si>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</si>
  <si>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</si>
  <si>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</si>
  <si>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</si>
  <si>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</si>
  <si>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</si>
  <si>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</si>
  <si>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</si>
  <si>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</si>
  <si>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</si>
  <si>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</si>
  <si>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</si>
  <si>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</si>
  <si>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</si>
  <si>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</si>
  <si>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</si>
  <si>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</si>
  <si>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</si>
  <si>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</si>
  <si>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</si>
  <si>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</si>
  <si>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</si>
  <si>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</si>
  <si>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</si>
  <si>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</si>
  <si>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</si>
  <si>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</si>
  <si>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</si>
  <si>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</si>
  <si>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</si>
  <si>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</si>
  <si>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</si>
  <si>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</si>
  <si>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</si>
  <si>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</si>
  <si>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</si>
  <si>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</si>
  <si>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</si>
  <si>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</si>
  <si>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</si>
  <si>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</si>
  <si>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</si>
  <si>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</si>
  <si>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</si>
  <si>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</si>
  <si>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</si>
  <si>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</si>
  <si>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</si>
  <si>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</si>
  <si>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</si>
  <si>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</si>
  <si>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</si>
  <si>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</si>
  <si>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</si>
  <si>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</si>
  <si>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</si>
  <si>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</si>
  <si>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</si>
  <si>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</si>
  <si>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</si>
  <si>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</si>
  <si>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</si>
  <si>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</si>
  <si>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</si>
  <si>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</si>
  <si>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</si>
  <si>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</si>
  <si>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</si>
  <si>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</si>
  <si>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</si>
  <si>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</si>
  <si>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</si>
  <si>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</si>
  <si>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</si>
  <si>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</si>
  <si>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</si>
  <si>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</si>
  <si>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</si>
  <si>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</si>
  <si>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</si>
  <si>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</si>
  <si>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</si>
  <si>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</si>
  <si>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</si>
  <si>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</si>
  <si>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</si>
  <si>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</si>
  <si>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</si>
  <si>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</si>
  <si>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</si>
  <si>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</si>
  <si>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</si>
  <si>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</si>
  <si>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</si>
  <si>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</si>
  <si>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</si>
  <si>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</si>
  <si>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</si>
  <si>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</si>
  <si>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</si>
  <si>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</si>
  <si>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</si>
  <si>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</si>
  <si>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</si>
  <si>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</si>
  <si>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</si>
  <si>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</si>
  <si>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</si>
  <si>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</si>
  <si>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</si>
  <si>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</si>
  <si>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</si>
  <si>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</si>
  <si>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</si>
  <si>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</si>
  <si>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</si>
  <si>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</si>
  <si>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</si>
  <si>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</si>
  <si>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</si>
  <si>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</si>
  <si>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</si>
  <si>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</si>
  <si>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</si>
  <si>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</si>
  <si>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</si>
  <si>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</si>
  <si>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</si>
  <si>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</si>
  <si>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</si>
  <si>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</si>
  <si>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</si>
  <si>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</si>
  <si>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</si>
  <si>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</si>
  <si>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</si>
  <si>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</si>
  <si>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</si>
  <si>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</si>
  <si>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</si>
  <si>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</si>
  <si>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</si>
  <si>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</si>
  <si>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</si>
  <si>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</si>
  <si>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</si>
  <si>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</si>
  <si>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</si>
  <si>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</si>
  <si>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</si>
  <si>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</si>
  <si>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</si>
  <si>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</si>
  <si>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</si>
  <si>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</si>
  <si>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</si>
  <si>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</si>
  <si>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</si>
  <si>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</si>
  <si>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</si>
  <si>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</si>
  <si>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</si>
  <si>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</si>
  <si>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</si>
  <si>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</si>
  <si>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</si>
  <si>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</si>
  <si>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</si>
  <si>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</si>
  <si>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</si>
  <si>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</si>
  <si>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</si>
  <si>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</si>
  <si>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</si>
  <si>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</si>
  <si>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</si>
  <si>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</si>
  <si>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</si>
  <si>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</si>
  <si>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</si>
  <si>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</si>
  <si>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</si>
  <si>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</si>
  <si>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</si>
  <si>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</si>
  <si>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</si>
  <si>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</si>
  <si>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</si>
  <si>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</si>
  <si>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</si>
  <si>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</si>
  <si>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</si>
  <si>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</si>
  <si>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</si>
  <si>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</si>
  <si>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</si>
  <si>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</si>
  <si>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</si>
  <si>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</si>
  <si>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</si>
  <si>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</si>
  <si>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</si>
  <si>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</si>
  <si>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</si>
  <si>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</si>
  <si>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</si>
  <si>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</si>
  <si>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</si>
  <si>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</si>
  <si>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</si>
  <si>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</si>
  <si>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</si>
  <si>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</si>
  <si>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</si>
  <si>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</si>
  <si>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</si>
  <si>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</si>
  <si>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</si>
  <si>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</si>
  <si>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</si>
  <si>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</si>
  <si>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</si>
  <si>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</si>
  <si>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</si>
  <si>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</si>
  <si>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</si>
  <si>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</si>
  <si>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</si>
  <si>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</si>
  <si>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</si>
  <si>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</si>
  <si>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</si>
  <si>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</si>
  <si>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</si>
  <si>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</si>
  <si>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</si>
  <si>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</si>
  <si>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</si>
  <si>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</si>
  <si>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</si>
  <si>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</si>
  <si>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</si>
  <si>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</si>
  <si>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</si>
  <si>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</si>
  <si>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</si>
  <si>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</si>
  <si>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</si>
  <si>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</si>
  <si>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</si>
  <si>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</si>
  <si>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</si>
  <si>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</si>
  <si>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</si>
  <si>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</si>
  <si>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</si>
  <si>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</si>
  <si>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</si>
  <si>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</si>
  <si>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</si>
  <si>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</si>
  <si>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</si>
  <si>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</si>
  <si>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</si>
  <si>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</si>
  <si>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</si>
  <si>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</si>
  <si>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</si>
  <si>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</si>
  <si>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</si>
  <si>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</si>
  <si>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</si>
  <si>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</si>
  <si>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</si>
  <si>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</si>
  <si>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</si>
  <si>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</si>
  <si>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</si>
  <si>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</si>
  <si>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</si>
  <si>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</si>
  <si>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</si>
  <si>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</si>
  <si>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</si>
  <si>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</si>
  <si>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</si>
  <si>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</si>
  <si>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</si>
  <si>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</si>
  <si>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</si>
  <si>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</si>
  <si>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</si>
  <si>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</si>
  <si>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</si>
  <si>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</si>
  <si>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</si>
  <si>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</si>
  <si>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</si>
  <si>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</si>
  <si>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</si>
  <si>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</si>
  <si>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</si>
  <si>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</si>
  <si>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</si>
  <si>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</si>
  <si>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</si>
  <si>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</si>
  <si>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</si>
  <si>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</si>
  <si>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</si>
  <si>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</si>
  <si>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</si>
  <si>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</si>
  <si>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</si>
  <si>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</si>
  <si>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</si>
  <si>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</si>
  <si>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</si>
  <si>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</si>
  <si>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</si>
  <si>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</si>
  <si>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</si>
  <si>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</si>
  <si>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</si>
  <si>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</si>
  <si>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</si>
  <si>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</si>
  <si>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</si>
  <si>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</si>
  <si>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</si>
  <si>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</si>
  <si>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</si>
  <si>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</si>
  <si>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</si>
  <si>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</si>
  <si>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</si>
  <si>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</si>
  <si>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</si>
  <si>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</si>
  <si>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</si>
  <si>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</si>
  <si>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</si>
  <si>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</si>
  <si>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</si>
  <si>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</si>
  <si>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</si>
  <si>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</si>
  <si>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</si>
  <si>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</si>
  <si>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</si>
  <si>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</si>
  <si>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</si>
  <si>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</si>
  <si>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</si>
  <si>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</si>
  <si>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</si>
  <si>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</si>
  <si>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</si>
  <si>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</si>
  <si>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</si>
  <si>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</si>
  <si>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</si>
  <si>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</si>
  <si>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</si>
  <si>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</si>
  <si>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</si>
  <si>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</si>
  <si>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</si>
  <si>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</si>
  <si>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</si>
  <si>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</si>
  <si>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</si>
  <si>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</si>
  <si>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</si>
  <si>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</si>
  <si>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</si>
  <si>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</si>
  <si>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</si>
  <si>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</si>
  <si>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</si>
  <si>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</si>
  <si>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</si>
  <si>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</si>
  <si>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</si>
  <si>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</si>
  <si>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</si>
  <si>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</si>
  <si>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</si>
  <si>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</si>
  <si>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</si>
  <si>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</si>
  <si>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</si>
  <si>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</si>
  <si>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</si>
  <si>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</si>
  <si>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</si>
  <si>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</si>
  <si>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</si>
  <si>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</si>
  <si>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</si>
  <si>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</si>
  <si>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</si>
  <si>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</si>
  <si>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</si>
  <si>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</si>
  <si>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</si>
  <si>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</si>
  <si>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</si>
  <si>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</si>
  <si>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</si>
  <si>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</si>
  <si>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</si>
  <si>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</si>
  <si>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</si>
  <si>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</si>
  <si>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</si>
  <si>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</si>
  <si>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</si>
  <si>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</si>
  <si>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</si>
  <si>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</si>
  <si>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</si>
  <si>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</si>
  <si>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</si>
  <si>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</si>
  <si>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</si>
  <si>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</si>
  <si>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</si>
  <si>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</si>
  <si>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</si>
  <si>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</si>
  <si>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</si>
  <si>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</si>
  <si>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</si>
  <si>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</si>
  <si>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</si>
  <si>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</si>
  <si>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</si>
  <si>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</si>
  <si>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</si>
  <si>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</si>
  <si>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</si>
  <si>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</si>
  <si>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</si>
  <si>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</si>
  <si>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</si>
  <si>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</si>
  <si>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</si>
  <si>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</si>
  <si>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</si>
  <si>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</si>
  <si>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</si>
  <si>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</si>
  <si>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</si>
  <si>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</si>
  <si>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</si>
  <si>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</si>
  <si>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</si>
  <si>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</si>
  <si>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</si>
  <si>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</si>
  <si>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</si>
  <si>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</si>
  <si>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</si>
  <si>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</si>
  <si>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</si>
  <si>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</si>
  <si>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</si>
  <si>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</si>
  <si>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</si>
  <si>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</si>
  <si>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</si>
  <si>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</si>
  <si>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</si>
  <si>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</si>
  <si>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</si>
  <si>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</si>
  <si>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</si>
  <si>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</si>
  <si>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</si>
  <si>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</si>
  <si>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</si>
  <si>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</si>
  <si>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</si>
  <si>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</si>
  <si>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</si>
  <si>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</si>
  <si>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</si>
  <si>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</si>
  <si>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</si>
  <si>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</si>
  <si>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</si>
  <si>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</si>
  <si>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</si>
  <si>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</si>
  <si>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</si>
  <si>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</si>
  <si>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</si>
  <si>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</si>
  <si>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</si>
  <si>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</si>
  <si>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</si>
  <si>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</si>
  <si>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</si>
  <si>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</si>
  <si>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</si>
  <si>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</si>
  <si>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</si>
  <si>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</si>
  <si>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</si>
  <si>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</si>
  <si>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</si>
  <si>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</si>
  <si>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</si>
  <si>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</si>
  <si>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</si>
  <si>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</si>
  <si>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</si>
  <si>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</si>
  <si>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</si>
  <si>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</si>
  <si>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</si>
  <si>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</si>
  <si>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</si>
  <si>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</si>
  <si>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</si>
  <si>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</si>
  <si>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</si>
  <si>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</si>
  <si>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</si>
  <si>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</si>
  <si>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</si>
  <si>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</si>
  <si>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</si>
  <si>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</si>
  <si>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</si>
  <si>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</si>
  <si>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</si>
  <si>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</si>
  <si>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</si>
  <si>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</si>
  <si>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</si>
  <si>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</si>
  <si>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</si>
  <si>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</si>
  <si>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</si>
  <si>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</si>
  <si>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</si>
  <si>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</si>
  <si>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</si>
  <si>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</si>
  <si>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</si>
  <si>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</si>
  <si>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</si>
  <si>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</si>
  <si>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</si>
  <si>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</si>
  <si>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</si>
  <si>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</si>
  <si>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</si>
  <si>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</si>
  <si>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</si>
  <si>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</si>
  <si>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</si>
  <si>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</si>
  <si>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</si>
  <si>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</si>
  <si>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</si>
  <si>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</si>
  <si>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</si>
  <si>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</si>
  <si>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</si>
  <si>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</si>
  <si>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</si>
  <si>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</si>
  <si>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</si>
  <si>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</si>
  <si>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</si>
  <si>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</si>
  <si>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</si>
  <si>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</si>
  <si>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</si>
  <si>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</si>
  <si>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</si>
  <si>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</si>
  <si>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</si>
  <si>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</si>
  <si>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</si>
  <si>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</si>
  <si>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</si>
  <si>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</si>
  <si>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</si>
  <si>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</si>
  <si>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</si>
  <si>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</si>
  <si>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</si>
  <si>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</si>
  <si>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</si>
  <si>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</si>
  <si>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</si>
  <si>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</si>
  <si>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</si>
  <si>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</si>
  <si>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</si>
  <si>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</si>
  <si>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</si>
  <si>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</si>
  <si>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</si>
  <si>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</si>
  <si>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</si>
  <si>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</si>
  <si>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</si>
  <si>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</si>
  <si>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</si>
  <si>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</si>
  <si>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</si>
  <si>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</si>
  <si>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</si>
  <si>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</si>
  <si>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</si>
  <si>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</si>
  <si>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</si>
  <si>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</si>
  <si>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</si>
  <si>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</si>
  <si>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</si>
  <si>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</si>
  <si>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</si>
  <si>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</si>
  <si>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</si>
  <si>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</si>
  <si>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</si>
  <si>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</si>
  <si>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</si>
  <si>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</si>
  <si>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</si>
  <si>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</si>
  <si>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</si>
  <si>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</si>
  <si>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</si>
  <si>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</si>
  <si>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</si>
  <si>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</si>
  <si>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</si>
  <si>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</si>
  <si>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</si>
  <si>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</si>
  <si>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</si>
  <si>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</si>
  <si>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</si>
  <si>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</si>
  <si>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</si>
  <si>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</si>
  <si>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</si>
  <si>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</si>
  <si>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</si>
  <si>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</si>
  <si>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</si>
  <si>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</si>
  <si>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</si>
  <si>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</si>
  <si>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</si>
  <si>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</si>
  <si>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</si>
  <si>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</si>
  <si>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</si>
  <si>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</si>
  <si>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</si>
  <si>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</si>
  <si>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</si>
  <si>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</si>
  <si>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</si>
  <si>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</si>
  <si>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</si>
  <si>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</si>
  <si>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</si>
  <si>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</si>
  <si>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</si>
  <si>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</si>
  <si>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</si>
  <si>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</si>
  <si>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</si>
  <si>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</si>
  <si>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</si>
  <si>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</si>
  <si>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</si>
  <si>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</si>
  <si>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</si>
  <si>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</si>
  <si>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</si>
  <si>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</si>
  <si>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</si>
  <si>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</si>
  <si>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</si>
  <si>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</si>
  <si>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</si>
  <si>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</si>
  <si>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</si>
  <si>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</si>
  <si>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</si>
  <si>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</si>
  <si>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</si>
  <si>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</si>
  <si>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</si>
  <si>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</si>
  <si>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</si>
  <si>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</si>
  <si>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</si>
  <si>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</si>
  <si>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</si>
  <si>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</si>
  <si>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</si>
  <si>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</si>
  <si>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</si>
  <si>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</si>
  <si>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</si>
  <si>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</si>
  <si>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</si>
  <si>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</si>
  <si>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</si>
  <si>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</si>
  <si>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</si>
  <si>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</si>
  <si>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</si>
  <si>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</si>
  <si>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</si>
  <si>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</si>
  <si>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</si>
  <si>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</si>
  <si>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</si>
  <si>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</si>
  <si>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</si>
  <si>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</si>
  <si>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</si>
  <si>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</si>
  <si>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</si>
  <si>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</si>
  <si>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</si>
  <si>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</si>
  <si>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</si>
  <si>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</si>
  <si>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</si>
  <si>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</si>
  <si>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</si>
  <si>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</si>
  <si>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</si>
  <si>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</si>
  <si>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</si>
  <si>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</si>
  <si>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</si>
  <si>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</si>
  <si>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</si>
  <si>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</si>
  <si>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</si>
  <si>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</si>
  <si>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</si>
  <si>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</si>
  <si>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</si>
  <si>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</si>
  <si>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</si>
  <si>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</si>
  <si>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</si>
  <si>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</si>
  <si>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</si>
  <si>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</si>
  <si>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</si>
  <si>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</si>
  <si>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</si>
  <si>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</si>
  <si>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</si>
  <si>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</si>
  <si>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</si>
  <si>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</si>
  <si>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</si>
  <si>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</si>
  <si>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</si>
  <si>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</si>
  <si>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</si>
  <si>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</si>
  <si>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</si>
  <si>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</si>
  <si>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</si>
  <si>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</si>
  <si>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</si>
  <si>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</si>
  <si>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</si>
  <si>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</si>
  <si>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</si>
  <si>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</si>
  <si>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</si>
  <si>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</si>
  <si>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</si>
  <si>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</si>
  <si>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</si>
  <si>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</si>
  <si>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</si>
  <si>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</si>
  <si>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</si>
  <si>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</si>
  <si>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</si>
  <si>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</si>
  <si>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</si>
  <si>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</si>
  <si>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</si>
  <si>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</si>
  <si>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</si>
  <si>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</si>
  <si>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</si>
  <si>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</si>
  <si>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</si>
  <si>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</si>
  <si>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</si>
  <si>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</si>
  <si>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</si>
  <si>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</si>
  <si>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</si>
  <si>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</si>
  <si>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</si>
  <si>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</si>
  <si>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</si>
  <si>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</si>
  <si>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</si>
  <si>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</si>
  <si>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</si>
  <si>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</si>
  <si>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</si>
  <si>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</si>
  <si>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</si>
  <si>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</si>
  <si>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</si>
  <si>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</si>
  <si>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</si>
  <si>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</si>
  <si>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</si>
  <si>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</si>
  <si>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</si>
  <si>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</si>
  <si>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</si>
  <si>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</si>
  <si>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</si>
  <si>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</si>
  <si>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</si>
  <si>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</si>
  <si>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</si>
  <si>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</si>
  <si>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</si>
  <si>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</si>
  <si>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</si>
  <si>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</si>
  <si>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</si>
  <si>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</si>
  <si>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</si>
  <si>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</si>
  <si>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</si>
  <si>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</si>
  <si>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</si>
  <si>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</si>
  <si>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</si>
  <si>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</si>
  <si>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</si>
  <si>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</si>
  <si>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</si>
  <si>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</si>
  <si>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</si>
  <si>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</si>
  <si>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</si>
  <si>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</si>
  <si>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</si>
  <si>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</si>
  <si>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</si>
  <si>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</si>
  <si>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</si>
  <si>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</si>
  <si>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</si>
  <si>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</si>
  <si>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</si>
  <si>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</si>
  <si>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</si>
  <si>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</si>
  <si>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</si>
  <si>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</si>
  <si>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</si>
  <si>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</si>
  <si>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</si>
  <si>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</si>
  <si>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</si>
  <si>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</si>
  <si>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</si>
  <si>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</si>
  <si>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</si>
  <si>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</si>
  <si>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</si>
  <si>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</si>
  <si>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</si>
  <si>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</si>
  <si>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</si>
  <si>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</si>
  <si>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</si>
  <si>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</si>
  <si>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</si>
  <si>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</si>
  <si>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</si>
  <si>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</si>
  <si>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</si>
  <si>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</si>
  <si>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</si>
  <si>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</si>
  <si>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</si>
  <si>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</si>
  <si>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</si>
  <si>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</si>
  <si>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</si>
  <si>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</si>
  <si>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</si>
  <si>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</si>
  <si>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</si>
  <si>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</si>
  <si>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</si>
  <si>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</si>
  <si>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</si>
  <si>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</si>
  <si>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</si>
  <si>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</si>
  <si>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</si>
  <si>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</si>
  <si>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</si>
  <si>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</si>
  <si>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</si>
  <si>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</si>
  <si>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</si>
  <si>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</si>
  <si>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</si>
  <si>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</si>
  <si>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</si>
  <si>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</si>
  <si>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</si>
  <si>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</si>
  <si>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</si>
  <si>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</si>
  <si>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</si>
  <si>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</si>
  <si>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</si>
  <si>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</si>
  <si>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</si>
  <si>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</si>
  <si>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</si>
  <si>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</si>
  <si>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</si>
  <si>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</si>
  <si>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</si>
  <si>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</si>
  <si>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</si>
  <si>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</si>
  <si>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</si>
  <si>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</si>
  <si>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</si>
  <si>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</si>
  <si>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</si>
  <si>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</si>
  <si>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</si>
  <si>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</si>
  <si>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</si>
  <si>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</si>
  <si>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</si>
  <si>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</si>
  <si>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</si>
  <si>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</si>
  <si>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</si>
  <si>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</si>
  <si>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</si>
  <si>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</si>
  <si>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</si>
  <si>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</si>
  <si>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</si>
  <si>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</si>
  <si>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</si>
  <si>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</si>
  <si>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</si>
  <si>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</si>
  <si>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</si>
  <si>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</si>
  <si>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</si>
  <si>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</si>
  <si>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</si>
  <si>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</si>
  <si>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</si>
  <si>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</si>
  <si>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</si>
  <si>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</si>
  <si>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</si>
  <si>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</si>
  <si>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</si>
  <si>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</si>
  <si>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</si>
  <si>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</si>
  <si>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</si>
  <si>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</si>
  <si>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</si>
  <si>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</si>
  <si>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</si>
  <si>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</si>
  <si>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</si>
  <si>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</si>
  <si>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</si>
  <si>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</si>
  <si>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</si>
  <si>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</si>
  <si>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</si>
  <si>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</si>
  <si>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</si>
  <si>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</si>
  <si>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</si>
  <si>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</si>
  <si>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</si>
  <si>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</si>
  <si>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</si>
  <si>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</si>
  <si>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</si>
  <si>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</si>
  <si>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</si>
  <si>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</si>
  <si>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</si>
  <si>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</si>
  <si>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</si>
  <si>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</si>
  <si>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</si>
  <si>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</si>
  <si>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</si>
  <si>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</si>
  <si>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</si>
  <si>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</si>
  <si>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</si>
  <si>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</si>
  <si>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</si>
  <si>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</si>
  <si>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</si>
  <si>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</si>
  <si>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</si>
  <si>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</si>
  <si>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</si>
  <si>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</si>
  <si>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</si>
  <si>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</si>
  <si>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</si>
  <si>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</si>
  <si>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</si>
  <si>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</si>
  <si>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</si>
  <si>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</si>
  <si>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</si>
  <si>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</si>
  <si>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</si>
  <si>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</si>
  <si>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</si>
  <si>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</si>
  <si>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</si>
  <si>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</si>
  <si>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</si>
  <si>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</si>
  <si>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</si>
  <si>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</si>
  <si>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</si>
  <si>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</si>
  <si>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</si>
  <si>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</si>
  <si>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</si>
  <si>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</si>
  <si>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</si>
  <si>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</si>
  <si>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</si>
  <si>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</si>
  <si>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</si>
  <si>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</si>
  <si>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</si>
  <si>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</si>
  <si>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</si>
  <si>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</si>
  <si>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</si>
  <si>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</si>
  <si>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</si>
  <si>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</si>
  <si>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</si>
  <si>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</si>
  <si>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</si>
  <si>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</si>
  <si>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</si>
  <si>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</si>
  <si>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</si>
  <si>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</si>
  <si>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</si>
  <si>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</si>
  <si>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</si>
  <si>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</si>
  <si>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</si>
  <si>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</si>
  <si>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</si>
  <si>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</si>
  <si>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</si>
  <si>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</si>
  <si>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</si>
  <si>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</si>
  <si>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</si>
  <si>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</si>
  <si>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</si>
  <si>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</si>
  <si>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</si>
  <si>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</si>
  <si>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</si>
  <si>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</si>
  <si>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</si>
  <si>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</si>
  <si>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</si>
  <si>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</si>
  <si>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</si>
  <si>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</si>
  <si>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</si>
  <si>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</si>
  <si>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</si>
  <si>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</si>
  <si>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</si>
  <si>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</si>
  <si>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</si>
  <si>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</si>
  <si>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</si>
  <si>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</si>
  <si>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</si>
  <si>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</si>
  <si>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</si>
  <si>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</si>
  <si>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</si>
  <si>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</si>
  <si>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</si>
  <si>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</si>
  <si>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</si>
  <si>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</si>
  <si>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</si>
  <si>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</si>
  <si>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</si>
  <si>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</si>
  <si>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</si>
  <si>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</si>
  <si>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</si>
  <si>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</si>
  <si>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</si>
  <si>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</si>
  <si>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</si>
  <si>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</si>
  <si>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</si>
  <si>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</si>
  <si>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</si>
  <si>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</si>
  <si>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</si>
  <si>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</si>
  <si>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</si>
  <si>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</si>
  <si>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</si>
  <si>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</si>
  <si>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</si>
  <si>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</si>
  <si>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</si>
  <si>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</si>
  <si>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</si>
  <si>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</si>
  <si>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</si>
  <si>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</si>
  <si>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</si>
  <si>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</si>
  <si>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</si>
  <si>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</si>
  <si>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</si>
  <si>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</si>
  <si>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</si>
  <si>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</si>
  <si>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</si>
  <si>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</si>
  <si>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</si>
  <si>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</si>
  <si>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</si>
  <si>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</si>
  <si>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</si>
  <si>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</si>
  <si>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</si>
  <si>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</si>
  <si>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</si>
  <si>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</si>
  <si>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</si>
  <si>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</si>
  <si>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</si>
  <si>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</si>
  <si>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</si>
  <si>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</si>
  <si>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</si>
  <si>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</si>
  <si>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</si>
  <si>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</si>
  <si>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</si>
  <si>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</si>
  <si>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</si>
  <si>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</si>
  <si>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</si>
  <si>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</si>
  <si>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</si>
  <si>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</si>
  <si>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</si>
  <si>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</si>
  <si>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</si>
  <si>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</si>
  <si>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</si>
  <si>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</si>
  <si>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</si>
  <si>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</si>
  <si>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</si>
  <si>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</si>
  <si>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</si>
  <si>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</si>
  <si>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</si>
  <si>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</si>
  <si>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</si>
  <si>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</si>
  <si>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</si>
  <si>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</si>
  <si>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</si>
  <si>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</si>
  <si>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</si>
  <si>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</si>
  <si>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</si>
  <si>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</si>
  <si>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</si>
  <si>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</si>
  <si>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</si>
  <si>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</si>
  <si>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</si>
  <si>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</si>
  <si>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</si>
  <si>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</si>
  <si>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</si>
  <si>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</si>
  <si>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</si>
  <si>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</si>
  <si>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</si>
  <si>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</si>
  <si>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</si>
  <si>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</si>
  <si>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</si>
  <si>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</si>
  <si>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</si>
  <si>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</si>
  <si>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</si>
  <si>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</si>
  <si>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</si>
  <si>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</si>
  <si>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</si>
  <si>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</si>
  <si>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</si>
  <si>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</si>
  <si>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</si>
  <si>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</si>
  <si>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</si>
  <si>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</si>
  <si>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</si>
  <si>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</si>
  <si>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</si>
  <si>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</si>
  <si>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</si>
  <si>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</si>
  <si>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</si>
  <si>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</si>
  <si>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</si>
  <si>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</si>
  <si>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</si>
  <si>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</si>
  <si>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</si>
  <si>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</si>
  <si>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</si>
  <si>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</si>
  <si>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</si>
  <si>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</si>
  <si>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</si>
  <si>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</si>
  <si>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</si>
  <si>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</si>
  <si>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</si>
  <si>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</si>
  <si>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</si>
  <si>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</si>
  <si>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</si>
  <si>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</si>
  <si>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</si>
  <si>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</si>
  <si>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</si>
  <si>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</si>
  <si>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</si>
  <si>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</si>
  <si>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</si>
  <si>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</si>
  <si>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</si>
  <si>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</si>
  <si>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</si>
  <si>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</si>
  <si>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</si>
  <si>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</si>
  <si>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</si>
  <si>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</si>
  <si>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</si>
  <si>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</si>
  <si>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</si>
  <si>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</si>
  <si>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</si>
  <si>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</si>
  <si>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</si>
  <si>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</si>
  <si>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</si>
  <si>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</si>
  <si>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</si>
  <si>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</si>
  <si>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</si>
  <si>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</si>
  <si>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</si>
  <si>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</si>
  <si>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</si>
  <si>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</si>
  <si>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</si>
  <si>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</si>
  <si>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</si>
  <si>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</si>
  <si>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</si>
  <si>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</si>
  <si>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</si>
  <si>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</si>
  <si>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</si>
  <si>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</si>
  <si>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</si>
  <si>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</si>
  <si>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</si>
  <si>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</si>
  <si>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</si>
  <si>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</si>
  <si>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</si>
  <si>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</si>
  <si>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</si>
  <si>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</si>
  <si>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</si>
  <si>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</si>
  <si>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</si>
  <si>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</si>
  <si>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</si>
  <si>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</si>
  <si>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</si>
  <si>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</si>
  <si>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</si>
  <si>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</si>
  <si>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</si>
  <si>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</si>
  <si>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</si>
  <si>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</si>
  <si>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</si>
  <si>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</si>
  <si>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</si>
  <si>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</si>
  <si>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</si>
  <si>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</si>
  <si>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</si>
  <si>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</si>
  <si>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</si>
  <si>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</si>
  <si>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</si>
  <si>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</si>
  <si>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</si>
  <si>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</si>
  <si>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</si>
  <si>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</si>
  <si>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</si>
  <si>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</si>
  <si>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</si>
  <si>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</si>
  <si>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</si>
  <si>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</si>
  <si>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</si>
  <si>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</si>
  <si>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</si>
  <si>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</si>
  <si>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</si>
  <si>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</si>
  <si>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</si>
  <si>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</si>
  <si>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</si>
  <si>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</si>
  <si>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</si>
  <si>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</si>
  <si>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</si>
  <si>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</si>
  <si>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</si>
  <si>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</si>
  <si>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</si>
  <si>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</si>
  <si>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</si>
  <si>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</si>
  <si>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</si>
  <si>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</si>
  <si>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</si>
  <si>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</si>
  <si>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</si>
  <si>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</si>
  <si>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</si>
  <si>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</si>
  <si>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</si>
  <si>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</si>
  <si>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</si>
  <si>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</si>
  <si>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</si>
  <si>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</si>
  <si>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</si>
  <si>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</si>
  <si>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</si>
  <si>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</si>
  <si>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</si>
  <si>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</si>
  <si>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</si>
  <si>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</si>
  <si>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</si>
  <si>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</si>
  <si>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</si>
  <si>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</si>
  <si>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</si>
  <si>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</si>
  <si>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</si>
  <si>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</si>
  <si>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</si>
  <si>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</si>
  <si>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</si>
  <si>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</si>
  <si>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</si>
  <si>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</si>
  <si>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</si>
  <si>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</si>
  <si>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</si>
  <si>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</si>
  <si>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</si>
  <si>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</si>
  <si>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</si>
  <si>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</si>
  <si>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</si>
  <si>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</si>
  <si>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</si>
  <si>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</si>
  <si>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</si>
  <si>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</si>
  <si>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</si>
  <si>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</si>
  <si>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</si>
  <si>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</si>
  <si>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</si>
  <si>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</si>
  <si>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</si>
  <si>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</si>
  <si>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</si>
  <si>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</si>
  <si>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</si>
  <si>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</si>
  <si>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</si>
  <si>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</si>
  <si>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</si>
  <si>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</si>
  <si>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</si>
  <si>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</si>
  <si>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</si>
  <si>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</si>
  <si>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</si>
  <si>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</si>
  <si>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</si>
  <si>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</si>
  <si>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</si>
  <si>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</si>
  <si>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</si>
  <si>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</si>
  <si>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</si>
  <si>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</si>
  <si>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</si>
  <si>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</si>
  <si>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</si>
  <si>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</si>
  <si>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</si>
  <si>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</si>
  <si>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</si>
  <si>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</si>
  <si>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</si>
  <si>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</si>
  <si>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</si>
  <si>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</si>
  <si>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</si>
  <si>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</si>
  <si>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</si>
  <si>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</si>
  <si>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</si>
  <si>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</si>
  <si>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</si>
  <si>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</si>
  <si>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</si>
  <si>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</si>
  <si>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</si>
  <si>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</si>
  <si>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</si>
  <si>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</si>
  <si>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</si>
  <si>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</si>
  <si>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</si>
  <si>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</si>
  <si>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</si>
  <si>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</si>
  <si>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</si>
  <si>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</si>
  <si>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</si>
  <si>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</si>
  <si>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</si>
  <si>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</si>
  <si>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</si>
  <si>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</si>
  <si>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</si>
  <si>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</si>
  <si>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</si>
  <si>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</si>
  <si>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</si>
  <si>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</si>
  <si>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</si>
  <si>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</si>
  <si>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</si>
  <si>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</si>
  <si>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</si>
  <si>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</si>
  <si>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</si>
  <si>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</si>
  <si>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</si>
  <si>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</si>
  <si>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</si>
  <si>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</si>
  <si>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</si>
  <si>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</si>
  <si>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</si>
  <si>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</si>
  <si>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</si>
  <si>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</si>
  <si>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</si>
  <si>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</si>
  <si>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</si>
  <si>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</si>
  <si>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</si>
  <si>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</si>
  <si>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</si>
  <si>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</si>
  <si>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</si>
  <si>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</si>
  <si>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</si>
  <si>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</si>
  <si>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</si>
  <si>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</si>
  <si>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</si>
  <si>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</si>
  <si>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</si>
  <si>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</si>
  <si>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</si>
  <si>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</si>
  <si>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</si>
  <si>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</si>
  <si>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</si>
  <si>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</si>
  <si>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</si>
  <si>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</si>
  <si>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</si>
  <si>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</si>
  <si>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</si>
  <si>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</si>
  <si>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</si>
  <si>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</si>
  <si>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</si>
  <si>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</si>
  <si>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</si>
  <si>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</si>
  <si>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</si>
  <si>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</si>
  <si>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</si>
  <si>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</si>
  <si>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</si>
  <si>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</si>
  <si>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</si>
  <si>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</si>
  <si>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</si>
  <si>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</si>
  <si>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</si>
  <si>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</si>
  <si>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</si>
  <si>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</si>
  <si>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</si>
  <si>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</si>
  <si>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</si>
  <si>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</si>
  <si>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</si>
  <si>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</si>
  <si>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</si>
  <si>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</si>
  <si>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</si>
  <si>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</si>
  <si>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</si>
  <si>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</si>
  <si>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</si>
  <si>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</si>
  <si>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</si>
  <si>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</si>
  <si>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</si>
  <si>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</si>
  <si>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</si>
  <si>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</si>
  <si>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</si>
  <si>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</si>
  <si>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</si>
  <si>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</si>
  <si>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</si>
  <si>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</si>
  <si>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</si>
  <si>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</si>
  <si>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</si>
  <si>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</si>
  <si>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</si>
  <si>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</si>
  <si>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</si>
  <si>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</si>
  <si>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</si>
  <si>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</si>
  <si>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</si>
  <si>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</si>
  <si>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</si>
  <si>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</si>
  <si>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</si>
  <si>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</si>
  <si>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</si>
  <si>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</si>
  <si>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</si>
  <si>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</si>
  <si>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</si>
  <si>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</si>
  <si>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</si>
  <si>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</si>
  <si>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</si>
  <si>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</si>
  <si>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</si>
  <si>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</si>
  <si>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</si>
  <si>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</si>
  <si>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</si>
  <si>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</si>
  <si>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</si>
  <si>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</si>
  <si>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</si>
  <si>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</si>
  <si>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</si>
  <si>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</si>
  <si>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</si>
  <si>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</si>
  <si>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</si>
  <si>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</si>
  <si>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</si>
  <si>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</si>
  <si>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</si>
  <si>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</si>
  <si>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</si>
  <si>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</si>
  <si>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</si>
  <si>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</si>
  <si>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</si>
  <si>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</si>
  <si>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</si>
  <si>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</si>
  <si>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</si>
  <si>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</si>
  <si>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</si>
  <si>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</si>
  <si>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</si>
  <si>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</si>
  <si>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</si>
  <si>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</si>
  <si>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</si>
  <si>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</si>
  <si>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</si>
  <si>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</si>
  <si>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</si>
  <si>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</si>
  <si>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</si>
  <si>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</si>
  <si>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</si>
  <si>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</si>
  <si>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</si>
  <si>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</si>
  <si>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</si>
  <si>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</si>
  <si>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</si>
  <si>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</si>
  <si>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</si>
  <si>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</si>
  <si>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</si>
  <si>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</si>
  <si>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</si>
  <si>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</si>
  <si>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</si>
  <si>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</si>
  <si>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</si>
  <si>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</si>
  <si>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</si>
  <si>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</si>
  <si>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</si>
  <si>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</si>
  <si>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</si>
  <si>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</si>
  <si>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</si>
  <si>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</si>
  <si>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</si>
  <si>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</si>
  <si>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</si>
  <si>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</si>
  <si>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</si>
  <si>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</si>
  <si>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</si>
  <si>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</si>
  <si>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</si>
  <si>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</si>
  <si>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</si>
  <si>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</si>
  <si>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</si>
  <si>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</si>
  <si>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</si>
  <si>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</si>
  <si>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</si>
  <si>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</si>
  <si>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</si>
  <si>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</si>
  <si>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</si>
  <si>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</si>
  <si>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</si>
  <si>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</si>
  <si>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</si>
  <si>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</si>
  <si>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</si>
  <si>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</si>
  <si>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</si>
  <si>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</si>
  <si>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</si>
  <si>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</si>
  <si>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</si>
  <si>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</si>
  <si>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</si>
  <si>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</si>
  <si>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</si>
  <si>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</si>
  <si>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</si>
  <si>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</si>
  <si>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</si>
  <si>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</si>
  <si>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</si>
  <si>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</si>
  <si>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</si>
  <si>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</si>
  <si>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</si>
  <si>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</si>
  <si>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</si>
  <si>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</si>
  <si>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</si>
  <si>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</si>
  <si>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</si>
  <si>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</si>
  <si>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</si>
  <si>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</si>
  <si>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</si>
  <si>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</si>
  <si>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</si>
  <si>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</si>
  <si>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</si>
  <si>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</si>
  <si>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</si>
  <si>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</si>
  <si>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</si>
  <si>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</si>
  <si>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</si>
  <si>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</si>
  <si>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</si>
  <si>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</si>
  <si>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</si>
  <si>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</si>
  <si>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</si>
  <si>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</si>
  <si>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</si>
  <si>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</si>
  <si>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</si>
  <si>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</si>
  <si>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</si>
  <si>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</si>
  <si>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</si>
  <si>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</si>
  <si>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</si>
  <si>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</si>
  <si>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</si>
  <si>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</si>
  <si>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</si>
  <si>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</si>
  <si>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</si>
  <si>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</si>
  <si>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</si>
  <si>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</si>
  <si>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</si>
  <si>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</si>
  <si>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</si>
  <si>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</si>
  <si>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</si>
  <si>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</si>
  <si>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</si>
  <si>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</si>
  <si>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</si>
  <si>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</si>
  <si>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</si>
  <si>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</si>
  <si>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</si>
  <si>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</si>
  <si>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</si>
  <si>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</si>
  <si>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</si>
  <si>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</si>
  <si>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</si>
  <si>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</si>
  <si>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</si>
  <si>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</si>
  <si>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</si>
  <si>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</si>
  <si>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</si>
  <si>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</si>
  <si>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</si>
  <si>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</si>
  <si>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</si>
  <si>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</si>
  <si>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</si>
  <si>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</si>
  <si>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</si>
  <si>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</si>
  <si>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</si>
  <si>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</si>
  <si>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</si>
  <si>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</si>
  <si>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</si>
  <si>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</si>
  <si>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</si>
  <si>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</si>
  <si>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</si>
  <si>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</si>
  <si>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</si>
  <si>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</si>
  <si>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</si>
  <si>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</si>
  <si>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</si>
  <si>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</si>
  <si>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</si>
  <si>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</si>
  <si>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</si>
  <si>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</si>
  <si>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</si>
  <si>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</si>
  <si>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</si>
  <si>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</si>
  <si>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</si>
  <si>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</si>
  <si>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</si>
  <si>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</si>
  <si>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</si>
  <si>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</si>
  <si>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</si>
  <si>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</si>
  <si>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</si>
  <si>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</si>
  <si>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</si>
  <si>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</si>
  <si>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</si>
  <si>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</si>
  <si>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</si>
  <si>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</si>
  <si>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</si>
  <si>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</si>
  <si>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</si>
  <si>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</si>
  <si>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</si>
  <si>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</si>
  <si>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</si>
  <si>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</si>
  <si>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</si>
  <si>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</si>
  <si>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</si>
  <si>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</si>
  <si>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</si>
  <si>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</si>
  <si>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</si>
  <si>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</si>
  <si>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</si>
  <si>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</si>
  <si>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</si>
  <si>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</si>
  <si>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</si>
  <si>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</si>
  <si>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</si>
  <si>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</si>
  <si>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</si>
  <si>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</si>
  <si>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</si>
  <si>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</si>
  <si>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</si>
  <si>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</si>
  <si>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</si>
  <si>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</si>
  <si>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</si>
  <si>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</si>
  <si>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</si>
  <si>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</si>
  <si>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</si>
  <si>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</si>
  <si>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</si>
  <si>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</si>
  <si>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</si>
  <si>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</si>
  <si>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</si>
  <si>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</si>
  <si>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</si>
  <si>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</si>
  <si>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</si>
  <si>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</si>
  <si>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</si>
  <si>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</si>
  <si>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</si>
  <si>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</si>
  <si>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</si>
  <si>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</si>
  <si>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</si>
  <si>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</si>
  <si>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</si>
  <si>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</si>
  <si>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</si>
  <si>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</si>
  <si>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</si>
  <si>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</si>
  <si>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</si>
  <si>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</si>
  <si>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</si>
  <si>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</si>
  <si>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</si>
  <si>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</si>
  <si>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</si>
  <si>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</si>
  <si>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</si>
  <si>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</si>
  <si>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</si>
  <si>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</si>
  <si>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</si>
  <si>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</si>
  <si>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</si>
  <si>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</si>
  <si>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</si>
  <si>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</si>
  <si>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</si>
  <si>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</si>
  <si>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</si>
  <si>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</si>
  <si>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</si>
  <si>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</si>
  <si>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</si>
  <si>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</si>
  <si>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</si>
  <si>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</si>
  <si>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</si>
  <si>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</si>
  <si>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</si>
  <si>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</si>
  <si>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</si>
  <si>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</si>
  <si>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</si>
  <si>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</si>
  <si>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</si>
  <si>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</si>
  <si>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</si>
  <si>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</si>
  <si>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</si>
  <si>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</si>
  <si>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</si>
  <si>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</si>
  <si>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</si>
  <si>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</si>
  <si>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</si>
  <si>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</si>
  <si>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</si>
  <si>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</si>
  <si>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</si>
  <si>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</si>
  <si>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</si>
  <si>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</si>
  <si>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</si>
  <si>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</si>
  <si>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</si>
  <si>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</si>
  <si>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</si>
  <si>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</si>
  <si>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</si>
  <si>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</si>
  <si>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</si>
  <si>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</si>
  <si>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</si>
  <si>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</si>
  <si>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</si>
  <si>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</si>
  <si>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</si>
  <si>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</si>
  <si>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</si>
  <si>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</si>
  <si>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</si>
  <si>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</si>
  <si>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</si>
  <si>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</si>
  <si>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</si>
  <si>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</si>
  <si>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</si>
  <si>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</si>
  <si>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</si>
  <si>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</si>
  <si>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</si>
  <si>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</si>
  <si>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</si>
  <si>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</si>
  <si>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</si>
  <si>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</si>
  <si>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</si>
  <si>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</si>
  <si>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</si>
  <si>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</si>
  <si>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</si>
  <si>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</si>
  <si>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</si>
  <si>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</si>
  <si>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</si>
  <si>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</si>
  <si>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</si>
  <si>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</si>
  <si>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</si>
  <si>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</si>
  <si>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</si>
  <si>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</si>
  <si>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</si>
  <si>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</si>
  <si>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</si>
  <si>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</si>
  <si>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</si>
  <si>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</si>
  <si>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</si>
  <si>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</si>
  <si>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</si>
  <si>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</si>
  <si>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</si>
  <si>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</si>
  <si>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</si>
  <si>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</si>
  <si>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</si>
  <si>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</si>
  <si>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</si>
  <si>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</si>
  <si>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</si>
  <si>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</si>
  <si>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</si>
  <si>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</si>
  <si>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</si>
  <si>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</si>
  <si>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</si>
  <si>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</si>
  <si>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</si>
  <si>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</si>
  <si>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</si>
  <si>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</si>
  <si>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</si>
  <si>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</si>
  <si>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</si>
  <si>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</si>
  <si>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</si>
  <si>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</si>
  <si>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</si>
  <si>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</si>
  <si>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</si>
  <si>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</si>
  <si>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</si>
  <si>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</si>
  <si>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</si>
  <si>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</si>
  <si>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</si>
  <si>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</si>
  <si>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</si>
  <si>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</si>
  <si>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</si>
  <si>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</si>
  <si>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</si>
  <si>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</si>
  <si>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</si>
  <si>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</si>
  <si>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</si>
  <si>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</si>
  <si>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</si>
  <si>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</si>
  <si>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</si>
  <si>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</si>
  <si>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</si>
  <si>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</si>
  <si>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</si>
  <si>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</si>
  <si>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</si>
  <si>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</si>
  <si>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</si>
  <si>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</si>
  <si>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</si>
  <si>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</si>
  <si>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</si>
  <si>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</si>
  <si>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</si>
  <si>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</si>
  <si>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</si>
  <si>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</si>
  <si>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</si>
  <si>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</si>
  <si>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</si>
  <si>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</si>
  <si>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</si>
  <si>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</si>
  <si>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</si>
  <si>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</si>
  <si>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</si>
  <si>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</si>
  <si>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</si>
  <si>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</si>
  <si>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</si>
  <si>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</si>
  <si>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</si>
  <si>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</si>
  <si>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</si>
  <si>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</si>
  <si>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</si>
  <si>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</si>
  <si>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</si>
  <si>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</si>
  <si>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</si>
  <si>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</si>
  <si>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</si>
  <si>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</si>
  <si>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</si>
  <si>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</si>
  <si>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</si>
  <si>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</si>
  <si>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</si>
  <si>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</si>
  <si>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</si>
  <si>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</si>
  <si>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</si>
  <si>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</si>
  <si>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</si>
  <si>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</si>
  <si>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</si>
  <si>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</si>
  <si>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</si>
  <si>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</si>
  <si>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</si>
  <si>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</si>
  <si>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</si>
  <si>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</si>
  <si>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</si>
  <si>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</si>
  <si>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</si>
  <si>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</si>
  <si>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</si>
  <si>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</si>
  <si>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</si>
  <si>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</si>
  <si>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</si>
  <si>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</si>
  <si>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</si>
  <si>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</si>
  <si>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</si>
  <si>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</si>
  <si>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</si>
  <si>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</si>
  <si>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</si>
  <si>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</si>
  <si>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</si>
  <si>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</si>
  <si>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</si>
  <si>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</si>
  <si>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</si>
  <si>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</si>
  <si>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</si>
  <si>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</si>
  <si>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</si>
  <si>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</si>
  <si>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</si>
  <si>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</si>
  <si>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</si>
  <si>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</si>
  <si>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</si>
  <si>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</si>
  <si>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</si>
  <si>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</si>
  <si>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</si>
  <si>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</si>
  <si>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</si>
  <si>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</si>
  <si>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</si>
  <si>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</si>
  <si>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</si>
  <si>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</si>
  <si>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</si>
  <si>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</si>
  <si>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</si>
  <si>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</si>
  <si>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</si>
  <si>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</si>
  <si>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</si>
  <si>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</si>
  <si>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</si>
  <si>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</si>
  <si>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</si>
  <si>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</si>
  <si>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</si>
  <si>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</si>
  <si>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</si>
  <si>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</si>
  <si>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</si>
  <si>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</si>
  <si>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</si>
  <si>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</si>
  <si>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</si>
  <si>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</si>
  <si>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</si>
  <si>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</si>
  <si>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</si>
  <si>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</si>
  <si>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</si>
  <si>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</si>
  <si>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</si>
  <si>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</si>
  <si>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</si>
  <si>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</si>
  <si>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</si>
  <si>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</si>
  <si>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</si>
  <si>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</si>
  <si>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</si>
  <si>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</si>
  <si>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</si>
  <si>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</si>
  <si>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</si>
  <si>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</si>
  <si>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</si>
  <si>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</si>
  <si>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</si>
  <si>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</si>
  <si>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</si>
  <si>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</si>
  <si>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</si>
  <si>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</si>
  <si>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</si>
  <si>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</si>
  <si>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</si>
  <si>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</si>
  <si>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</si>
  <si>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</si>
  <si>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</si>
  <si>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</si>
  <si>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</si>
  <si>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</si>
  <si>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</si>
  <si>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</si>
  <si>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</si>
  <si>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</si>
  <si>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</si>
  <si>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</si>
  <si>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</si>
  <si>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</si>
  <si>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</si>
  <si>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</si>
  <si>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</si>
  <si>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</si>
  <si>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</si>
  <si>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</si>
  <si>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</si>
  <si>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</si>
  <si>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</si>
  <si>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</si>
  <si>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</si>
  <si>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</si>
  <si>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</si>
  <si>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</si>
  <si>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</si>
  <si>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</si>
  <si>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</si>
  <si>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</si>
  <si>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</si>
  <si>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</si>
  <si>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</si>
  <si>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</si>
  <si>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</si>
  <si>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</si>
  <si>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</si>
  <si>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</si>
  <si>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</si>
  <si>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</si>
  <si>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</si>
  <si>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</si>
  <si>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</si>
  <si>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</si>
  <si>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</si>
  <si>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</si>
  <si>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</si>
  <si>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</si>
  <si>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</si>
  <si>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</si>
  <si>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</si>
  <si>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</si>
  <si>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</si>
  <si>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</si>
  <si>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</si>
  <si>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</si>
  <si>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</si>
  <si>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</si>
  <si>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</si>
  <si>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</si>
  <si>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</si>
  <si>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</si>
  <si>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</si>
  <si>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</si>
  <si>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</si>
  <si>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</si>
  <si>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</si>
  <si>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</si>
  <si>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</si>
  <si>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</si>
  <si>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</si>
  <si>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</si>
  <si>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</si>
  <si>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</si>
  <si>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</si>
  <si>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</si>
  <si>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</si>
  <si>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</si>
  <si>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</si>
  <si>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</si>
  <si>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</si>
  <si>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</si>
  <si>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</si>
  <si>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</si>
  <si>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</si>
  <si>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</si>
  <si>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</si>
  <si>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</si>
  <si>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</si>
  <si>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</si>
  <si>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</si>
  <si>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</si>
  <si>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</si>
  <si>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</si>
  <si>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</si>
  <si>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</si>
  <si>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</si>
  <si>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</si>
  <si>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</si>
  <si>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</si>
  <si>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</si>
  <si>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</si>
  <si>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</si>
  <si>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</si>
  <si>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</si>
  <si>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</si>
  <si>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</si>
  <si>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</si>
  <si>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</si>
  <si>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</si>
  <si>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</si>
  <si>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</si>
  <si>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</si>
  <si>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</si>
  <si>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</si>
  <si>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</si>
  <si>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</si>
  <si>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</si>
  <si>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</si>
  <si>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</si>
  <si>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</si>
  <si>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</si>
  <si>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</si>
  <si>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</si>
  <si>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</si>
  <si>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</si>
  <si>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</si>
  <si>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</si>
  <si>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</si>
  <si>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</si>
  <si>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</si>
  <si>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</si>
  <si>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</si>
  <si>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</si>
  <si>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</si>
  <si>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</si>
  <si>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</si>
  <si>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</si>
  <si>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</si>
  <si>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</si>
  <si>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</si>
  <si>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</si>
  <si>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</si>
  <si>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</si>
  <si>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</si>
  <si>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</si>
  <si>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</si>
  <si>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</si>
  <si>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</si>
  <si>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</si>
  <si>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</si>
  <si>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</si>
  <si>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</si>
  <si>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</si>
  <si>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</si>
  <si>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</si>
  <si>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</si>
  <si>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</si>
  <si>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</si>
  <si>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</si>
  <si>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</si>
  <si>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</si>
  <si>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</si>
  <si>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</si>
  <si>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</si>
  <si>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</si>
  <si>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</si>
  <si>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</si>
  <si>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</si>
  <si>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</si>
  <si>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</si>
  <si>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</si>
  <si>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</si>
  <si>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</si>
  <si>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</si>
  <si>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</si>
  <si>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</si>
  <si>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</si>
  <si>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</si>
  <si>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</si>
  <si>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</si>
  <si>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</si>
  <si>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</si>
  <si>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</si>
  <si>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</si>
  <si>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</si>
  <si>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</si>
  <si>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</si>
  <si>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</si>
  <si>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</si>
  <si>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</si>
  <si>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</si>
  <si>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</si>
  <si>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</si>
  <si>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</si>
  <si>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</si>
  <si>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</si>
  <si>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</si>
  <si>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</si>
  <si>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</si>
  <si>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</si>
  <si>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</si>
  <si>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</si>
  <si>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</si>
  <si>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</si>
  <si>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</si>
  <si>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</si>
  <si>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</si>
  <si>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</si>
  <si>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</si>
  <si>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</si>
  <si>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</si>
  <si>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</si>
  <si>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</si>
  <si>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</si>
  <si>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</si>
  <si>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</si>
  <si>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</si>
  <si>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</si>
  <si>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</si>
  <si>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</si>
  <si>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</si>
  <si>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</si>
  <si>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</si>
  <si>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</si>
  <si>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</si>
  <si>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</si>
  <si>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</si>
  <si>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</si>
  <si>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</si>
  <si>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</si>
  <si>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</si>
  <si>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</si>
  <si>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</si>
  <si>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</si>
  <si>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</si>
  <si>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</si>
  <si>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</si>
  <si>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</si>
  <si>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</si>
  <si>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</si>
  <si>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</si>
  <si>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</si>
  <si>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</si>
  <si>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</si>
  <si>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</si>
  <si>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</si>
  <si>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</si>
  <si>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</si>
  <si>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</si>
  <si>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</si>
  <si>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</si>
  <si>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</si>
  <si>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</si>
  <si>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</si>
  <si>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</si>
  <si>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</si>
  <si>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</si>
  <si>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</si>
  <si>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</si>
  <si>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</si>
  <si>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</si>
  <si>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</si>
  <si>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</si>
  <si>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</si>
  <si>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</si>
  <si>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</si>
  <si>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</si>
  <si>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</si>
  <si>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</si>
  <si>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</si>
  <si>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</si>
  <si>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</si>
  <si>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</si>
  <si>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</si>
  <si>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</si>
  <si>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</si>
  <si>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</si>
  <si>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</si>
  <si>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</si>
  <si>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</si>
  <si>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</si>
  <si>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</si>
  <si>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</si>
  <si>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</si>
  <si>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</si>
  <si>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</si>
  <si>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</si>
  <si>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</si>
  <si>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</si>
  <si>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</si>
  <si>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</si>
  <si>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</si>
  <si>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</si>
  <si>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</si>
  <si>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</si>
  <si>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</si>
  <si>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</si>
  <si>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</si>
  <si>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</si>
  <si>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</si>
  <si>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</si>
  <si>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</si>
  <si>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</si>
  <si>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</si>
  <si>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</si>
  <si>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</si>
  <si>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</si>
  <si>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</si>
  <si>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</si>
  <si>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</si>
  <si>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</si>
  <si>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</si>
  <si>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</si>
  <si>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</si>
  <si>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</si>
  <si>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</si>
  <si>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</si>
  <si>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</si>
  <si>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</si>
  <si>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</si>
  <si>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</si>
  <si>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</si>
  <si>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</si>
  <si>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</si>
  <si>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</si>
  <si>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</si>
  <si>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</si>
  <si>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</si>
  <si>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</si>
  <si>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</si>
  <si>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</si>
  <si>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</si>
  <si>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</si>
  <si>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</si>
  <si>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</si>
  <si>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</si>
  <si>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</si>
  <si>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</si>
  <si>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</si>
  <si>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</si>
  <si>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</si>
  <si>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</si>
  <si>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</si>
  <si>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</si>
  <si>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</si>
  <si>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</si>
  <si>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</si>
  <si>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</si>
  <si>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</si>
  <si>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</si>
  <si>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</si>
  <si>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</si>
  <si>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</si>
  <si>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</si>
  <si>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</si>
  <si>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</si>
  <si>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</si>
  <si>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</si>
  <si>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</si>
  <si>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</si>
  <si>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</si>
  <si>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</si>
  <si>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</si>
  <si>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</si>
  <si>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</si>
  <si>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</si>
  <si>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</si>
  <si>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</si>
  <si>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</si>
  <si>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</si>
  <si>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</si>
  <si>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</si>
  <si>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</si>
  <si>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</si>
  <si>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</si>
  <si>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</si>
  <si>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</si>
  <si>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</si>
  <si>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</si>
  <si>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</si>
  <si>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</si>
  <si>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</si>
  <si>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</si>
  <si>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</si>
  <si>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</si>
  <si>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</si>
  <si>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</si>
  <si>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</si>
  <si>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</si>
  <si>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</si>
  <si>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</si>
  <si>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</si>
  <si>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</si>
  <si>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</si>
  <si>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</si>
  <si>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</si>
  <si>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</si>
  <si>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</si>
  <si>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</si>
  <si>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</si>
  <si>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</si>
  <si>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</si>
  <si>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</si>
  <si>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</si>
  <si>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</si>
  <si>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</si>
  <si>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</si>
  <si>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</si>
  <si>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</si>
  <si>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</si>
  <si>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</si>
  <si>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</si>
  <si>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</si>
  <si>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</si>
  <si>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</si>
  <si>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</si>
  <si>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</si>
  <si>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</si>
  <si>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</si>
  <si>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</si>
  <si>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</si>
  <si>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</si>
  <si>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</si>
  <si>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</si>
  <si>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</si>
  <si>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</si>
  <si>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</si>
  <si>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</si>
  <si>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</si>
  <si>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</si>
  <si>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</si>
  <si>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</si>
  <si>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</si>
  <si>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</si>
  <si>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</si>
  <si>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</si>
  <si>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</si>
  <si>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</si>
  <si>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</si>
  <si>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</si>
  <si>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</si>
  <si>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</si>
  <si>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</si>
  <si>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</si>
  <si>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</si>
  <si>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</si>
  <si>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</si>
  <si>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</si>
  <si>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</si>
  <si>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</si>
  <si>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</si>
  <si>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</si>
  <si>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</si>
  <si>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</si>
  <si>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</si>
  <si>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</si>
  <si>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</si>
  <si>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</si>
  <si>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</si>
  <si>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</si>
  <si>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</si>
  <si>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</si>
  <si>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</si>
  <si>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</si>
  <si>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</si>
  <si>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</si>
  <si>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</si>
  <si>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</si>
  <si>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</si>
  <si>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</si>
  <si>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</si>
  <si>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</si>
  <si>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</si>
  <si>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</si>
  <si>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</si>
  <si>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</si>
  <si>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</si>
  <si>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</si>
  <si>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</si>
  <si>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</si>
  <si>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</si>
  <si>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</si>
  <si>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</si>
  <si>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</si>
  <si>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</si>
  <si>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</si>
  <si>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</si>
  <si>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</si>
  <si>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</si>
  <si>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</si>
  <si>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</si>
  <si>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</si>
  <si>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</si>
  <si>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</si>
  <si>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</si>
  <si>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</si>
  <si>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</si>
  <si>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</si>
  <si>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</si>
  <si>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</si>
  <si>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</si>
  <si>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</si>
  <si>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</si>
  <si>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</si>
  <si>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</si>
  <si>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</si>
  <si>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</si>
  <si>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</si>
  <si>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</si>
  <si>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</si>
  <si>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</si>
  <si>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</si>
  <si>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</si>
  <si>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</si>
  <si>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</si>
  <si>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</si>
  <si>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</si>
  <si>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</si>
  <si>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</si>
  <si>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</si>
  <si>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</si>
  <si>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</si>
  <si>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</si>
  <si>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</si>
  <si>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</si>
  <si>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</si>
  <si>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</si>
  <si>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</si>
  <si>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</si>
  <si>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</si>
  <si>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</si>
  <si>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</si>
  <si>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</si>
  <si>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</si>
  <si>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</si>
  <si>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</si>
  <si>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</si>
  <si>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</si>
  <si>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</si>
  <si>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</si>
  <si>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</si>
  <si>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</si>
  <si>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</si>
  <si>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</si>
  <si>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</si>
  <si>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</si>
  <si>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</si>
  <si>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</si>
  <si>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</si>
  <si>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</si>
  <si>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</si>
  <si>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</si>
  <si>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</si>
  <si>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</si>
  <si>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</si>
  <si>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</si>
  <si>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</si>
  <si>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</si>
  <si>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</si>
  <si>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</si>
  <si>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</si>
  <si>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</si>
  <si>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</si>
  <si>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</si>
  <si>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</si>
  <si>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</si>
  <si>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</si>
  <si>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</si>
  <si>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</si>
  <si>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</si>
  <si>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</si>
  <si>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</si>
  <si>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</si>
  <si>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</si>
  <si>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</si>
  <si>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</si>
  <si>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</si>
  <si>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</si>
  <si>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</si>
  <si>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</si>
  <si>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</si>
  <si>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</si>
  <si>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</si>
  <si>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</si>
  <si>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</si>
  <si>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</si>
  <si>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</si>
  <si>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</si>
  <si>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</si>
  <si>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</si>
  <si>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</si>
  <si>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</si>
  <si>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</si>
  <si>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</si>
  <si>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</si>
  <si>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</si>
  <si>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</si>
  <si>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</si>
  <si>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</si>
  <si>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</si>
  <si>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</si>
  <si>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</si>
  <si>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</si>
  <si>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</si>
  <si>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</si>
  <si>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</si>
  <si>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</si>
  <si>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</si>
  <si>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</si>
  <si>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</si>
  <si>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</si>
  <si>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</si>
  <si>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</si>
  <si>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</si>
  <si>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</si>
  <si>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</si>
  <si>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</si>
  <si>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</si>
  <si>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</si>
  <si>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</si>
  <si>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</si>
  <si>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</si>
  <si>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</si>
  <si>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</si>
  <si>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</si>
  <si>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</si>
  <si>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</si>
  <si>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</si>
  <si>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</si>
  <si>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</si>
  <si>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</si>
  <si>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</si>
  <si>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</si>
  <si>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</si>
  <si>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</si>
  <si>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</si>
  <si>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</si>
  <si>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</si>
  <si>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</si>
  <si>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</si>
  <si>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</si>
  <si>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</si>
  <si>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</si>
  <si>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</si>
  <si>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</si>
  <si>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</si>
  <si>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</si>
  <si>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</si>
  <si>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</si>
  <si>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</si>
  <si>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</si>
  <si>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</si>
  <si>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</si>
  <si>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</si>
  <si>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</si>
  <si>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</si>
  <si>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</si>
  <si>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</si>
  <si>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</si>
  <si>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</si>
  <si>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</si>
  <si>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</si>
  <si>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</si>
  <si>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</si>
  <si>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</si>
  <si>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</si>
  <si>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</si>
  <si>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</si>
  <si>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</si>
  <si>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</si>
  <si>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</si>
  <si>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</si>
  <si>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</si>
  <si>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</si>
  <si>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</si>
  <si>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</si>
  <si>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</si>
  <si>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</si>
  <si>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</si>
  <si>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</si>
  <si>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</si>
  <si>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</si>
  <si>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</si>
  <si>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</si>
  <si>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</si>
  <si>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</si>
  <si>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</si>
  <si>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</si>
  <si>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</si>
  <si>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</si>
  <si>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</si>
  <si>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</si>
  <si>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</si>
  <si>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</si>
  <si>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</si>
  <si>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</si>
  <si>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</si>
  <si>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</si>
  <si>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</si>
  <si>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</si>
  <si>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</si>
  <si>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</si>
  <si>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</si>
  <si>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</si>
  <si>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</si>
  <si>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</si>
  <si>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</si>
  <si>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</si>
  <si>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</si>
  <si>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</si>
  <si>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</si>
  <si>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</si>
  <si>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</si>
  <si>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</si>
  <si>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</si>
  <si>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</si>
  <si>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</si>
  <si>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</si>
  <si>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</si>
  <si>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</si>
  <si>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</si>
  <si>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</si>
  <si>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</si>
  <si>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</si>
  <si>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</si>
  <si>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</si>
  <si>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</si>
  <si>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</si>
  <si>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</si>
  <si>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</si>
  <si>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</si>
  <si>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</si>
  <si>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</si>
  <si>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</si>
  <si>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</si>
  <si>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</si>
  <si>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</si>
  <si>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</si>
  <si>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</si>
  <si>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</si>
  <si>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</si>
  <si>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</si>
  <si>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</si>
  <si>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</si>
  <si>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</si>
  <si>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</si>
  <si>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</si>
  <si>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</si>
  <si>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</si>
  <si>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</si>
  <si>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</si>
  <si>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</si>
  <si>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</si>
  <si>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</si>
  <si>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</si>
  <si>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</si>
  <si>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</si>
  <si>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</si>
  <si>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</si>
  <si>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</si>
  <si>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</si>
  <si>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</si>
  <si>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</si>
  <si>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</si>
  <si>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</si>
  <si>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</si>
  <si>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</si>
  <si>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</si>
  <si>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</si>
  <si>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</si>
  <si>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</si>
  <si>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</si>
  <si>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</si>
  <si>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</si>
  <si>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</si>
  <si>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</si>
  <si>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</si>
  <si>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</si>
  <si>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</si>
  <si>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</si>
  <si>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</si>
  <si>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</si>
  <si>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</si>
  <si>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</si>
  <si>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</si>
  <si>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</si>
  <si>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</si>
  <si>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</si>
  <si>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</si>
  <si>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</si>
  <si>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</si>
  <si>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</si>
  <si>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</si>
  <si>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</si>
  <si>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</si>
  <si>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</si>
  <si>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</si>
  <si>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</si>
  <si>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</si>
  <si>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</si>
  <si>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</si>
  <si>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</si>
  <si>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</si>
  <si>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</si>
  <si>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</si>
  <si>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</si>
  <si>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</si>
  <si>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</si>
  <si>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</si>
  <si>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</si>
  <si>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</si>
  <si>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</si>
  <si>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</si>
  <si>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</si>
  <si>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</si>
  <si>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</si>
  <si>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</si>
  <si>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</si>
  <si>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</si>
  <si>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</si>
  <si>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</si>
  <si>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</si>
  <si>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</si>
  <si>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</si>
  <si>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</si>
  <si>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</si>
  <si>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</si>
  <si>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</si>
  <si>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</si>
  <si>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</si>
  <si>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</si>
  <si>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</si>
  <si>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</si>
  <si>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</si>
  <si>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</si>
  <si>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</si>
  <si>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</si>
  <si>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</si>
  <si>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</si>
  <si>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</si>
  <si>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</si>
  <si>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</si>
  <si>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</si>
  <si>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</si>
  <si>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</si>
  <si>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</si>
  <si>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</si>
  <si>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</si>
  <si>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</si>
  <si>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</si>
  <si>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</si>
  <si>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</si>
  <si>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</si>
  <si>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</si>
  <si>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</si>
  <si>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</si>
  <si>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</si>
  <si>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</si>
  <si>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</si>
  <si>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</si>
  <si>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</si>
  <si>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</si>
  <si>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</si>
  <si>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</si>
  <si>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</si>
  <si>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</si>
  <si>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</si>
  <si>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</si>
  <si>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</si>
  <si>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</si>
  <si>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</si>
  <si>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</si>
  <si>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</si>
  <si>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</si>
  <si>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</si>
  <si>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</si>
  <si>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</si>
  <si>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</si>
  <si>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</si>
  <si>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</si>
  <si>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</si>
  <si>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</si>
  <si>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</si>
  <si>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</si>
  <si>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</si>
  <si>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</si>
  <si>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</si>
  <si>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</si>
  <si>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</si>
  <si>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</si>
  <si>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</si>
  <si>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</si>
  <si>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</si>
  <si>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</si>
  <si>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</si>
  <si>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</si>
  <si>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</si>
  <si>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</si>
  <si>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</si>
  <si>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</si>
  <si>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</si>
  <si>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</si>
  <si>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</si>
  <si>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</si>
  <si>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</si>
  <si>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</si>
  <si>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</si>
  <si>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</si>
  <si>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</si>
  <si>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</si>
  <si>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</si>
  <si>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</si>
  <si>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</si>
  <si>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</si>
  <si>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</si>
  <si>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</si>
  <si>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</si>
  <si>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</si>
  <si>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</si>
  <si>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</si>
  <si>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</si>
  <si>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</si>
  <si>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</si>
  <si>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</si>
  <si>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</si>
  <si>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</si>
  <si>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</si>
  <si>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</si>
  <si>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</si>
  <si>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</si>
  <si>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</si>
  <si>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</si>
  <si>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</si>
  <si>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</si>
  <si>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</si>
  <si>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</si>
  <si>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</si>
  <si>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</si>
  <si>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</si>
  <si>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</si>
  <si>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</si>
  <si>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</si>
  <si>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</si>
  <si>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</si>
  <si>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</si>
  <si>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</si>
  <si>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</si>
  <si>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</si>
  <si>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</si>
  <si>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</si>
  <si>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</si>
  <si>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</si>
  <si>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</si>
  <si>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</si>
  <si>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</si>
  <si>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</si>
  <si>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</si>
  <si>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</si>
  <si>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</si>
  <si>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</si>
  <si>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</si>
  <si>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</si>
  <si>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</si>
  <si>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</si>
  <si>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</si>
  <si>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</si>
  <si>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</si>
  <si>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</si>
  <si>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</si>
  <si>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</si>
  <si>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</si>
  <si>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</si>
  <si>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</si>
  <si>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</si>
  <si>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</si>
  <si>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</si>
  <si>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</si>
  <si>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</si>
  <si>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</si>
  <si>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</si>
  <si>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</si>
  <si>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</si>
  <si>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</si>
  <si>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</si>
  <si>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</si>
  <si>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</si>
  <si>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</si>
  <si>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</si>
  <si>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</si>
  <si>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</si>
  <si>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</si>
  <si>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</si>
  <si>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</si>
  <si>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</si>
  <si>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</si>
  <si>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</si>
  <si>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</si>
  <si>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</si>
  <si>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</si>
  <si>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</si>
  <si>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</si>
  <si>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</si>
  <si>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</si>
  <si>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</si>
  <si>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</si>
  <si>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</si>
  <si>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</si>
  <si>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</si>
  <si>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</si>
  <si>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</si>
  <si>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</si>
  <si>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</si>
  <si>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</si>
  <si>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</si>
  <si>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</si>
  <si>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</si>
  <si>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</si>
  <si>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</si>
  <si>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</si>
  <si>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</si>
  <si>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</si>
  <si>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</si>
  <si>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</si>
  <si>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</si>
  <si>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</si>
  <si>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</si>
  <si>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</si>
  <si>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</si>
  <si>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</si>
  <si>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</si>
  <si>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</si>
  <si>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</si>
  <si>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</si>
  <si>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</si>
  <si>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</si>
  <si>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</si>
  <si>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</si>
  <si>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</si>
  <si>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</si>
  <si>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</si>
  <si>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</si>
  <si>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</si>
  <si>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</si>
  <si>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</si>
  <si>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</si>
  <si>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</si>
  <si>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</si>
  <si>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</si>
  <si>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</si>
  <si>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</si>
  <si>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</si>
  <si>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</si>
  <si>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</si>
  <si>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</si>
  <si>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</si>
  <si>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</si>
  <si>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</si>
  <si>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</si>
  <si>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</si>
  <si>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</si>
  <si>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</si>
  <si>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</si>
  <si>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</si>
  <si>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</si>
  <si>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</si>
  <si>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</si>
  <si>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</si>
  <si>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</si>
  <si>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</si>
  <si>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</si>
  <si>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</si>
  <si>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</si>
  <si>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</si>
  <si>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</si>
  <si>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</si>
  <si>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</si>
  <si>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</si>
  <si>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</si>
  <si>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</si>
  <si>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</si>
  <si>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</si>
  <si>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</si>
  <si>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</si>
  <si>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</si>
  <si>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</si>
  <si>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</si>
  <si>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</si>
  <si>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</si>
  <si>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</si>
  <si>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</si>
  <si>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</si>
  <si>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</si>
  <si>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</si>
  <si>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</si>
  <si>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</si>
  <si>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</si>
  <si>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</si>
  <si>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</si>
  <si>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</si>
  <si>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</si>
  <si>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</si>
  <si>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</si>
  <si>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</si>
  <si>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</si>
  <si>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</si>
  <si>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</si>
  <si>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</si>
  <si>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</si>
  <si>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</si>
  <si>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</si>
  <si>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</si>
  <si>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</si>
  <si>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</si>
  <si>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</si>
  <si>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</si>
  <si>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</si>
  <si>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</si>
  <si>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</si>
  <si>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</si>
  <si>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</si>
  <si>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</si>
  <si>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</si>
  <si>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</si>
  <si>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</si>
  <si>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</si>
  <si>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</si>
  <si>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</si>
  <si>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</si>
  <si>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</si>
  <si>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</si>
  <si>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</si>
  <si>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</si>
  <si>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</si>
  <si>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</si>
  <si>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</si>
  <si>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</si>
  <si>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</si>
  <si>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</si>
  <si>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</si>
  <si>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</si>
  <si>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</si>
  <si>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</si>
  <si>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</si>
  <si>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</si>
  <si>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</si>
  <si>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</si>
  <si>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</si>
  <si>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</si>
  <si>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</si>
  <si>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</si>
  <si>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</si>
  <si>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</si>
  <si>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</si>
  <si>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</si>
  <si>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</si>
  <si>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</si>
  <si>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</si>
  <si>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</si>
  <si>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</si>
  <si>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</si>
  <si>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</si>
  <si>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</si>
  <si>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</si>
  <si>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</si>
  <si>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</si>
  <si>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</si>
  <si>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</si>
  <si>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</si>
  <si>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</si>
  <si>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</si>
  <si>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</si>
  <si>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</si>
  <si>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</si>
  <si>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</si>
  <si>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</si>
  <si>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</si>
  <si>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</si>
  <si>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</si>
  <si>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</si>
  <si>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</si>
  <si>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</si>
  <si>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</si>
  <si>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</si>
  <si>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</si>
  <si>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</si>
  <si>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</si>
  <si>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</si>
  <si>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</si>
  <si>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</si>
  <si>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</si>
  <si>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</si>
  <si>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</si>
  <si>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</si>
  <si>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</si>
  <si>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</si>
  <si>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</si>
  <si>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</si>
  <si>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</si>
  <si>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</si>
  <si>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</si>
  <si>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</si>
  <si>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</si>
  <si>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</si>
  <si>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</si>
  <si>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</si>
  <si>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</si>
  <si>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</si>
  <si>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</si>
  <si>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</si>
  <si>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</si>
  <si>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</si>
  <si>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</si>
  <si>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</si>
  <si>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</si>
  <si>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</si>
  <si>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</si>
  <si>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</si>
  <si>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</si>
  <si>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</si>
  <si>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</si>
  <si>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</si>
  <si>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</si>
  <si>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</si>
  <si>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</si>
  <si>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</si>
  <si>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</si>
  <si>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</si>
  <si>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</si>
  <si>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</si>
  <si>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</si>
  <si>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</si>
  <si>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</si>
  <si>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</si>
  <si>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</si>
  <si>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</si>
  <si>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</si>
  <si>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</si>
  <si>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</si>
  <si>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</si>
  <si>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</si>
  <si>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</si>
  <si>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</si>
  <si>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</si>
  <si>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</si>
  <si>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</si>
  <si>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</si>
  <si>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</si>
  <si>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</si>
  <si>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</si>
  <si>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</si>
  <si>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</si>
  <si>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</si>
  <si>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</si>
  <si>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</si>
  <si>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</si>
  <si>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</si>
  <si>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</si>
  <si>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</si>
  <si>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</si>
  <si>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</si>
  <si>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</si>
  <si>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</si>
  <si>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</si>
  <si>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</si>
  <si>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</si>
  <si>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</si>
  <si>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</si>
  <si>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</si>
  <si>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</si>
  <si>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</si>
  <si>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</si>
  <si>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</si>
  <si>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</si>
  <si>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</si>
  <si>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</si>
  <si>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</si>
  <si>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</si>
  <si>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</si>
  <si>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</si>
  <si>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</si>
  <si>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</si>
  <si>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</si>
  <si>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</si>
  <si>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</si>
  <si>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</si>
  <si>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</si>
  <si>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</si>
  <si>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</si>
  <si>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</si>
  <si>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</si>
  <si>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</si>
  <si>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</si>
  <si>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</si>
  <si>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</si>
  <si>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</si>
  <si>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</si>
  <si>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</si>
  <si>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</si>
  <si>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</si>
  <si>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</si>
  <si>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</si>
  <si>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</si>
  <si>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</si>
  <si>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</si>
  <si>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</si>
  <si>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</si>
  <si>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</si>
  <si>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</si>
  <si>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</si>
  <si>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</si>
  <si>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</si>
  <si>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</si>
  <si>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</si>
  <si>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</si>
  <si>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</si>
  <si>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</si>
  <si>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</si>
  <si>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</si>
  <si>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</si>
  <si>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</si>
  <si>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</si>
  <si>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</si>
  <si>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</si>
  <si>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</si>
  <si>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</si>
  <si>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</si>
  <si>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</si>
  <si>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</si>
  <si>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</si>
  <si>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</si>
  <si>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</si>
  <si>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</si>
  <si>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</si>
  <si>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</si>
  <si>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</si>
  <si>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</si>
  <si>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</si>
  <si>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</si>
  <si>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</si>
  <si>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</si>
  <si>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</si>
  <si>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</si>
  <si>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</si>
  <si>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</si>
  <si>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</si>
  <si>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</si>
  <si>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</si>
  <si>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</si>
  <si>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</si>
  <si>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</si>
  <si>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</si>
  <si>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</si>
  <si>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</si>
  <si>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</si>
  <si>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</si>
  <si>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</si>
  <si>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</si>
  <si>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</si>
  <si>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</si>
  <si>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</si>
  <si>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</si>
  <si>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</si>
  <si>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</si>
  <si>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</si>
  <si>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</si>
  <si>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</si>
  <si>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</si>
  <si>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</si>
  <si>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</si>
  <si>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</si>
  <si>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</si>
  <si>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</si>
  <si>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</si>
  <si>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</si>
  <si>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</si>
  <si>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</si>
  <si>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</si>
  <si>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</si>
  <si>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</si>
  <si>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</si>
  <si>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</si>
  <si>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</si>
  <si>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</si>
  <si>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</si>
  <si>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</si>
  <si>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</si>
  <si>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</si>
  <si>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</si>
  <si>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</si>
  <si>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</si>
  <si>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</si>
  <si>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</si>
  <si>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</si>
  <si>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</si>
  <si>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</si>
  <si>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</si>
  <si>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</si>
  <si>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</si>
  <si>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</si>
  <si>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</si>
  <si>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</si>
  <si>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</si>
  <si>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</si>
  <si>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</si>
  <si>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</si>
  <si>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</si>
  <si>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</si>
  <si>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</si>
  <si>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</si>
  <si>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</si>
  <si>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</si>
  <si>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</si>
  <si>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</si>
  <si>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</si>
  <si>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</si>
  <si>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</si>
  <si>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</si>
  <si>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</si>
  <si>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</si>
  <si>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</si>
  <si>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</si>
  <si>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</si>
  <si>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</si>
  <si>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</si>
  <si>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</si>
  <si>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</si>
  <si>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</si>
  <si>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</si>
  <si>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</si>
  <si>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</si>
  <si>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</si>
  <si>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</si>
  <si>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</si>
  <si>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</si>
  <si>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</si>
  <si>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</si>
  <si>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</si>
  <si>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</si>
  <si>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</si>
  <si>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</si>
  <si>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</si>
  <si>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</si>
  <si>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</si>
  <si>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</si>
  <si>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</si>
  <si>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</si>
  <si>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</si>
  <si>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</si>
  <si>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</si>
  <si>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</si>
  <si>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</si>
  <si>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</si>
  <si>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</si>
  <si>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</si>
  <si>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</si>
  <si>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</si>
  <si>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</si>
  <si>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</si>
  <si>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</si>
  <si>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</si>
  <si>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</si>
  <si>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</si>
  <si>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</si>
  <si>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</si>
  <si>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</si>
  <si>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</si>
  <si>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</si>
  <si>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</si>
  <si>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</si>
  <si>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</si>
  <si>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</si>
  <si>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</si>
  <si>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</si>
  <si>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</si>
  <si>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</si>
  <si>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</si>
  <si>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</si>
  <si>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</si>
  <si>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</si>
  <si>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</si>
  <si>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</si>
  <si>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</si>
  <si>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</si>
  <si>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</si>
  <si>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</si>
  <si>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</si>
  <si>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</si>
  <si>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</si>
  <si>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</si>
  <si>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</si>
  <si>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</si>
  <si>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</si>
  <si>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</si>
  <si>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</si>
  <si>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</si>
  <si>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</si>
  <si>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</si>
  <si>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</si>
  <si>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</si>
  <si>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</si>
  <si>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</si>
  <si>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</si>
  <si>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</si>
  <si>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</si>
  <si>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</si>
  <si>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</si>
  <si>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</si>
  <si>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</si>
  <si>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</si>
  <si>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</si>
  <si>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</si>
  <si>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</si>
  <si>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</si>
  <si>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</si>
  <si>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</si>
  <si>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</si>
  <si>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</si>
  <si>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</si>
  <si>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</si>
  <si>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</si>
  <si>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</si>
  <si>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</si>
  <si>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</si>
  <si>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</si>
  <si>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</si>
  <si>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</si>
  <si>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</si>
  <si>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</si>
  <si>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</si>
  <si>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</si>
  <si>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</si>
  <si>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</si>
  <si>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</si>
  <si>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</si>
  <si>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</si>
  <si>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</si>
  <si>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</si>
  <si>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</si>
  <si>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</si>
  <si>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</si>
  <si>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</si>
  <si>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</si>
  <si>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</si>
  <si>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</si>
  <si>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</si>
  <si>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</si>
  <si>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</si>
  <si>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</si>
  <si>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</si>
  <si>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</si>
  <si>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</si>
  <si>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</si>
  <si>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</si>
  <si>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</si>
  <si>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</si>
  <si>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</si>
  <si>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</si>
  <si>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</si>
  <si>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</si>
  <si>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</si>
  <si>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</si>
  <si>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</si>
  <si>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</si>
  <si>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</si>
  <si>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</si>
  <si>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</si>
  <si>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</si>
  <si>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</si>
  <si>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</si>
  <si>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</si>
  <si>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</si>
  <si>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</si>
  <si>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</si>
  <si>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</si>
  <si>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</si>
  <si>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</si>
  <si>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</si>
  <si>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</si>
  <si>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</si>
  <si>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</si>
  <si>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</si>
  <si>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</si>
  <si>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</si>
  <si>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</si>
  <si>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</si>
  <si>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</si>
  <si>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</si>
  <si>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</si>
  <si>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</si>
  <si>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</si>
  <si>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</si>
  <si>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</si>
  <si>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</si>
  <si>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</si>
  <si>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</si>
  <si>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</si>
  <si>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</si>
  <si>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</si>
  <si>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</si>
  <si>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</si>
  <si>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</si>
  <si>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</si>
  <si>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</si>
  <si>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</si>
  <si>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</si>
  <si>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</si>
  <si>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</si>
  <si>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</si>
  <si>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</si>
  <si>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</si>
  <si>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</si>
  <si>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</si>
  <si>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</si>
  <si>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</si>
  <si>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</si>
  <si>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</si>
  <si>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</si>
  <si>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</si>
  <si>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</si>
  <si>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</si>
  <si>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</si>
  <si>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</si>
  <si>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</si>
  <si>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</si>
  <si>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</si>
  <si>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</si>
  <si>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</si>
  <si>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</si>
  <si>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</si>
  <si>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</si>
  <si>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</si>
  <si>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</si>
  <si>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</si>
  <si>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</si>
  <si>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</si>
  <si>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</si>
  <si>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</si>
  <si>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</si>
  <si>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</si>
  <si>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</si>
  <si>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</si>
  <si>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</si>
  <si>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</si>
  <si>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</si>
  <si>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</si>
  <si>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</si>
  <si>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</si>
  <si>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</si>
  <si>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</si>
  <si>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</si>
  <si>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</si>
  <si>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</si>
  <si>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</si>
  <si>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</si>
  <si>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</si>
  <si>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</si>
  <si>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</si>
  <si>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</si>
  <si>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</si>
  <si>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</si>
  <si>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</si>
  <si>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</si>
  <si>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</si>
  <si>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</si>
  <si>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</si>
  <si>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</si>
  <si>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</si>
  <si>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</si>
  <si>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</si>
  <si>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</si>
  <si>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</si>
  <si>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</si>
  <si>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</si>
  <si>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</si>
  <si>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</si>
  <si>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</si>
  <si>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</si>
  <si>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</si>
  <si>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</si>
  <si>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</si>
  <si>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</si>
  <si>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</si>
  <si>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</si>
  <si>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</si>
  <si>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</si>
  <si>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</si>
  <si>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</si>
  <si>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</si>
  <si>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</si>
  <si>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</si>
  <si>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</si>
  <si>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</si>
  <si>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</si>
  <si>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</si>
  <si>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</si>
  <si>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</si>
  <si>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</si>
  <si>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</si>
  <si>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</si>
  <si>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</si>
  <si>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</si>
  <si>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</si>
  <si>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</si>
  <si>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</si>
  <si>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</si>
  <si>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</si>
  <si>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</si>
  <si>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</si>
  <si>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</si>
  <si>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</si>
  <si>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</si>
  <si>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</si>
  <si>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</si>
  <si>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</si>
  <si>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</si>
  <si>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</si>
  <si>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</si>
  <si>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</si>
  <si>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</si>
  <si>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</si>
  <si>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</si>
  <si>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</si>
  <si>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</si>
  <si>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</si>
  <si>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</si>
  <si>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</si>
  <si>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</si>
  <si>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</si>
  <si>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</si>
  <si>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</si>
  <si>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</si>
  <si>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</si>
  <si>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</si>
  <si>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</si>
  <si>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</si>
  <si>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</si>
  <si>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</si>
  <si>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</si>
  <si>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</si>
  <si>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</si>
  <si>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</si>
  <si>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</si>
  <si>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</si>
  <si>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</si>
  <si>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</si>
  <si>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</si>
  <si>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</si>
  <si>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</si>
  <si>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</si>
  <si>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</si>
  <si>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</si>
  <si>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</si>
  <si>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</si>
  <si>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</si>
  <si>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</si>
  <si>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</si>
  <si>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</si>
  <si>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</si>
  <si>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</si>
  <si>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</si>
  <si>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</si>
  <si>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</si>
  <si>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</si>
  <si>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</si>
  <si>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</si>
  <si>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</si>
  <si>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</si>
  <si>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</si>
  <si>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</si>
  <si>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</si>
  <si>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</si>
  <si>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</si>
  <si>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</si>
  <si>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</si>
  <si>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</si>
  <si>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</si>
  <si>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</si>
  <si>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</si>
  <si>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</si>
  <si>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</si>
  <si>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</si>
  <si>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</si>
  <si>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</si>
  <si>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</si>
  <si>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</si>
  <si>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</si>
  <si>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</si>
  <si>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</si>
  <si>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</si>
  <si>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</si>
  <si>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</si>
  <si>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</si>
  <si>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</si>
  <si>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</si>
  <si>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</si>
  <si>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</si>
  <si>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</si>
  <si>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</si>
  <si>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</si>
  <si>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</si>
  <si>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</si>
  <si>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</si>
  <si>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</si>
  <si>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</si>
  <si>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</si>
  <si>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</si>
  <si>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</si>
  <si>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</si>
  <si>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</si>
  <si>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</si>
  <si>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</si>
  <si>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</si>
  <si>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</si>
  <si>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</si>
  <si>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</si>
  <si>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</si>
  <si>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</si>
  <si>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</si>
  <si>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</si>
  <si>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</si>
  <si>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</si>
  <si>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</si>
  <si>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</si>
  <si>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</si>
  <si>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</si>
  <si>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</si>
  <si>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</si>
  <si>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</si>
  <si>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</si>
  <si>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</si>
  <si>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</si>
  <si>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</si>
  <si>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</si>
  <si>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</si>
  <si>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</si>
  <si>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</si>
  <si>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</si>
  <si>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</si>
  <si>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</si>
  <si>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</si>
  <si>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</si>
  <si>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</si>
  <si>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</si>
  <si>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</si>
  <si>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</si>
  <si>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</si>
  <si>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</si>
  <si>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</si>
  <si>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</si>
  <si>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</si>
  <si>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</si>
  <si>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</si>
  <si>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</si>
  <si>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</si>
  <si>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</si>
  <si>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</si>
  <si>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</si>
  <si>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</si>
  <si>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</si>
  <si>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</si>
  <si>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</si>
  <si>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</si>
  <si>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</si>
  <si>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</si>
  <si>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</si>
  <si>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</si>
  <si>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</si>
  <si>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</si>
  <si>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</si>
  <si>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</si>
  <si>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</si>
  <si>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</si>
  <si>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</si>
  <si>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</si>
  <si>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</si>
  <si>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</si>
  <si>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</si>
  <si>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</si>
  <si>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</si>
  <si>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</si>
  <si>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</si>
  <si>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</si>
  <si>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</si>
  <si>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</si>
  <si>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</si>
  <si>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</si>
  <si>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</si>
  <si>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</si>
  <si>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</si>
  <si>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</si>
  <si>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</si>
  <si>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</si>
  <si>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</si>
  <si>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</si>
  <si>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</si>
  <si>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</si>
  <si>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</si>
  <si>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</si>
  <si>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</si>
  <si>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</si>
  <si>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</si>
  <si>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</si>
  <si>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</si>
  <si>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</si>
  <si>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</si>
  <si>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</si>
  <si>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</si>
  <si>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</si>
  <si>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</si>
  <si>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</si>
  <si>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</si>
  <si>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</si>
  <si>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</si>
  <si>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</si>
  <si>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</si>
  <si>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</si>
  <si>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</si>
  <si>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</si>
  <si>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</si>
  <si>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</si>
  <si>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</si>
  <si>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</si>
  <si>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</si>
  <si>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</si>
  <si>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</si>
  <si>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</si>
  <si>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</si>
  <si>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</si>
  <si>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</si>
  <si>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</si>
  <si>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</si>
  <si>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</si>
  <si>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</si>
  <si>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</si>
  <si>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</si>
  <si>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</si>
  <si>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</si>
  <si>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</si>
  <si>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</si>
  <si>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</si>
  <si>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</si>
  <si>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</si>
  <si>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</si>
  <si>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</si>
  <si>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</si>
  <si>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</si>
  <si>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</si>
  <si>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</si>
  <si>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</si>
  <si>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</si>
  <si>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</si>
  <si>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</si>
  <si>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</si>
  <si>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</si>
  <si>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</si>
  <si>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</si>
  <si>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</si>
  <si>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</si>
  <si>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</si>
  <si>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</si>
  <si>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</si>
  <si>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</si>
  <si>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</si>
  <si>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</si>
  <si>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</si>
  <si>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</si>
  <si>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</si>
  <si>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</si>
  <si>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</si>
  <si>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</si>
  <si>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</si>
  <si>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</si>
  <si>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</si>
  <si>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</si>
  <si>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</si>
  <si>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</si>
  <si>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</si>
  <si>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</si>
  <si>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</si>
  <si>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</si>
  <si>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</si>
  <si>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</si>
  <si>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</si>
  <si>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</si>
  <si>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</si>
  <si>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</si>
  <si>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</si>
  <si>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</si>
  <si>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</si>
  <si>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</si>
  <si>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</si>
  <si>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</si>
  <si>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</si>
  <si>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</si>
  <si>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</si>
  <si>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</si>
  <si>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</si>
  <si>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</si>
  <si>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</si>
  <si>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</si>
  <si>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</si>
  <si>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</si>
  <si>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</si>
  <si>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</si>
  <si>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</si>
  <si>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</si>
  <si>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</si>
  <si>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</si>
  <si>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</si>
  <si>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</si>
  <si>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</si>
  <si>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</si>
  <si>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</si>
  <si>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</si>
  <si>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</si>
  <si>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</si>
  <si>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</si>
  <si>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</si>
  <si>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</si>
  <si>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</si>
  <si>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</si>
  <si>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</si>
  <si>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</si>
  <si>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</si>
  <si>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</si>
  <si>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</si>
  <si>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</si>
  <si>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</si>
  <si>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</si>
  <si>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</si>
  <si>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</si>
  <si>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</si>
  <si>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</si>
  <si>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</si>
  <si>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</si>
  <si>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</si>
  <si>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</si>
  <si>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</si>
  <si>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</si>
  <si>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</si>
  <si>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</si>
  <si>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</si>
  <si>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</si>
  <si>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</si>
  <si>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</si>
  <si>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</si>
  <si>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</si>
  <si>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</si>
  <si>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</si>
  <si>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</si>
  <si>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</si>
  <si>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</si>
  <si>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</si>
  <si>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</si>
  <si>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</si>
  <si>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</si>
  <si>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</si>
  <si>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</si>
  <si>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</si>
  <si>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</si>
  <si>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</si>
  <si>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</si>
  <si>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</si>
  <si>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</si>
  <si>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</si>
  <si>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</si>
  <si>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</si>
  <si>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</si>
  <si>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</si>
  <si>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</si>
  <si>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</si>
  <si>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</si>
  <si>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</si>
  <si>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</si>
  <si>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</si>
  <si>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</si>
  <si>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</si>
  <si>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</si>
  <si>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</si>
  <si>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</si>
  <si>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</si>
  <si>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</si>
  <si>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</si>
  <si>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</si>
  <si>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</si>
  <si>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</si>
  <si>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</si>
  <si>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</si>
  <si>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</si>
  <si>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</si>
  <si>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</si>
  <si>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</si>
  <si>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</si>
  <si>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</si>
  <si>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</si>
  <si>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</si>
  <si>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</si>
  <si>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</si>
  <si>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</si>
  <si>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</si>
  <si>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</si>
  <si>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</si>
  <si>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</si>
  <si>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</si>
  <si>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</si>
  <si>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</si>
  <si>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</si>
  <si>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</si>
  <si>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</si>
  <si>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</si>
  <si>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</si>
  <si>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</si>
  <si>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</si>
  <si>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</si>
  <si>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</si>
  <si>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</si>
  <si>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</si>
  <si>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</si>
  <si>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</si>
  <si>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</si>
  <si>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</si>
  <si>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</si>
  <si>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</si>
  <si>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</si>
  <si>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</si>
  <si>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</si>
  <si>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</si>
  <si>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</si>
  <si>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</si>
  <si>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</si>
  <si>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</si>
  <si>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</si>
  <si>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</si>
  <si>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</si>
  <si>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</si>
  <si>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</si>
  <si>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</si>
  <si>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</si>
  <si>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</si>
  <si>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</si>
  <si>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</si>
  <si>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</si>
  <si>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</si>
  <si>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</si>
  <si>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</si>
  <si>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</si>
  <si>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</si>
  <si>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</si>
  <si>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</si>
  <si>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</si>
  <si>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</si>
  <si>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</si>
  <si>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</si>
  <si>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</si>
  <si>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</si>
  <si>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</si>
  <si>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</si>
  <si>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</si>
  <si>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</si>
  <si>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</si>
  <si>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</si>
  <si>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</si>
  <si>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</si>
  <si>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</si>
  <si>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</si>
  <si>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</si>
  <si>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</si>
  <si>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</si>
  <si>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</si>
  <si>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</si>
  <si>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</si>
  <si>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</si>
  <si>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</si>
  <si>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</si>
  <si>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</si>
  <si>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</si>
  <si>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</si>
  <si>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</si>
  <si>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</si>
  <si>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</si>
  <si>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</si>
  <si>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</si>
  <si>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</si>
  <si>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</si>
  <si>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</si>
  <si>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</si>
  <si>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</si>
  <si>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</si>
  <si>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</si>
  <si>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</si>
  <si>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</si>
  <si>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</si>
  <si>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</si>
  <si>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</si>
  <si>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</si>
  <si>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</si>
  <si>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</si>
  <si>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</si>
  <si>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</si>
  <si>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</si>
  <si>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</si>
  <si>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</si>
  <si>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</si>
  <si>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</si>
  <si>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</si>
  <si>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</si>
  <si>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</si>
  <si>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</si>
  <si>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</si>
  <si>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</si>
  <si>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</si>
  <si>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</si>
  <si>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</si>
  <si>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</si>
  <si>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</si>
  <si>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</si>
  <si>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</si>
  <si>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</si>
  <si>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</si>
  <si>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</si>
  <si>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</si>
  <si>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</si>
  <si>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</si>
  <si>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</si>
  <si>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</si>
  <si>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</si>
  <si>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</si>
  <si>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</si>
  <si>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</si>
  <si>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</si>
  <si>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</si>
  <si>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</si>
  <si>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</si>
  <si>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</si>
  <si>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</si>
  <si>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</si>
  <si>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</si>
  <si>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</si>
  <si>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</si>
  <si>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</si>
  <si>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</si>
  <si>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</si>
  <si>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</si>
  <si>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</si>
  <si>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</si>
  <si>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</si>
  <si>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</si>
  <si>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</si>
  <si>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</si>
  <si>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</si>
  <si>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</si>
  <si>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</si>
  <si>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</si>
  <si>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</si>
  <si>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</si>
  <si>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</si>
  <si>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</si>
  <si>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</si>
  <si>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</si>
  <si>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</si>
  <si>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</si>
  <si>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</si>
  <si>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</si>
  <si>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</si>
  <si>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</si>
  <si>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</si>
  <si>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</si>
  <si>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</si>
  <si>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</si>
  <si>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</si>
  <si>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</si>
  <si>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</si>
  <si>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</si>
  <si>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</si>
  <si>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</si>
  <si>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</si>
  <si>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</si>
  <si>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</si>
  <si>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</si>
  <si>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</si>
  <si>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</si>
  <si>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</si>
  <si>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</si>
  <si>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</si>
  <si>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</si>
  <si>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</si>
  <si>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</si>
  <si>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</si>
  <si>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</si>
  <si>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</si>
  <si>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</si>
  <si>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</si>
  <si>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</si>
  <si>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</si>
  <si>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</si>
  <si>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</si>
  <si>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</si>
  <si>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</si>
  <si>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</si>
  <si>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</si>
  <si>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</si>
  <si>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</si>
  <si>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</si>
  <si>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</si>
  <si>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</si>
  <si>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</si>
  <si>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</si>
  <si>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</si>
  <si>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</si>
  <si>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</si>
  <si>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</si>
  <si>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</si>
  <si>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</si>
  <si>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</si>
  <si>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</si>
  <si>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</si>
  <si>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</si>
  <si>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</si>
  <si>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</si>
  <si>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</si>
  <si>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</si>
  <si>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</si>
  <si>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</si>
  <si>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</si>
  <si>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</si>
  <si>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</si>
  <si>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</si>
  <si>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</si>
  <si>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</si>
  <si>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</si>
  <si>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</si>
  <si>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</si>
  <si>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</si>
  <si>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</si>
  <si>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</si>
  <si>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</si>
  <si>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</si>
  <si>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</si>
  <si>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</si>
  <si>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</si>
  <si>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</si>
  <si>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</si>
  <si>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</si>
  <si>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</si>
  <si>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</si>
  <si>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</si>
  <si>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</si>
  <si>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</si>
  <si>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</si>
  <si>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</si>
  <si>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</si>
  <si>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</si>
  <si>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</si>
  <si>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</si>
  <si>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</si>
  <si>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</si>
  <si>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</si>
  <si>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</si>
  <si>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</si>
  <si>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</si>
  <si>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</si>
  <si>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</si>
  <si>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</si>
  <si>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</si>
  <si>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</si>
  <si>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</si>
  <si>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</si>
  <si>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</si>
  <si>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</si>
  <si>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</si>
  <si>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</si>
  <si>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</si>
  <si>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</si>
  <si>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</si>
  <si>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</si>
  <si>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</si>
  <si>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</si>
  <si>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</si>
  <si>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</si>
  <si>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</si>
  <si>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</si>
  <si>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</si>
  <si>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</si>
  <si>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</si>
  <si>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</si>
  <si>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</si>
  <si>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</si>
  <si>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</si>
  <si>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</si>
  <si>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</si>
  <si>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</si>
  <si>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</si>
  <si>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</si>
  <si>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</si>
  <si>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</si>
  <si>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</si>
  <si>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</si>
  <si>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</si>
  <si>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</si>
  <si>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</si>
  <si>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</si>
  <si>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</si>
  <si>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</si>
  <si>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</si>
  <si>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</si>
  <si>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</si>
  <si>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</si>
  <si>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</si>
  <si>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</si>
  <si>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</si>
  <si>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</si>
  <si>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</si>
  <si>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</si>
  <si>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</si>
  <si>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</si>
  <si>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</si>
  <si>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</si>
  <si>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</si>
  <si>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</si>
  <si>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</si>
  <si>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</si>
  <si>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</si>
  <si>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</si>
  <si>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</si>
  <si>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</si>
  <si>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</si>
  <si>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</si>
  <si>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</si>
  <si>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</si>
  <si>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</si>
  <si>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</si>
  <si>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</si>
  <si>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</si>
  <si>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</si>
  <si>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</si>
  <si>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</si>
  <si>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</si>
  <si>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</si>
  <si>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</si>
  <si>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</si>
  <si>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</si>
  <si>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</si>
  <si>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</si>
  <si>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</si>
  <si>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</si>
  <si>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</si>
  <si>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</si>
  <si>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</si>
  <si>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</si>
  <si>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</si>
  <si>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</si>
  <si>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</si>
  <si>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</si>
  <si>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</si>
  <si>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</si>
  <si>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</si>
  <si>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</si>
  <si>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</si>
  <si>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</si>
  <si>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</si>
  <si>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</si>
  <si>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</si>
  <si>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</si>
  <si>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</si>
  <si>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</si>
  <si>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</si>
  <si>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</si>
  <si>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</si>
  <si>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</si>
  <si>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</si>
  <si>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</si>
  <si>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</si>
  <si>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</si>
  <si>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</si>
  <si>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</si>
  <si>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</si>
  <si>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</si>
  <si>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</si>
  <si>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</si>
  <si>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</si>
  <si>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</si>
  <si>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</si>
  <si>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</si>
  <si>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</si>
  <si>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</si>
  <si>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</si>
  <si>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</si>
  <si>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</si>
  <si>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</si>
  <si>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</si>
  <si>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</si>
  <si>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</si>
  <si>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</si>
  <si>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</si>
  <si>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</si>
  <si>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</si>
  <si>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</si>
  <si>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</si>
  <si>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</si>
  <si>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</si>
  <si>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</si>
  <si>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</si>
  <si>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</si>
  <si>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</si>
  <si>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</si>
  <si>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</si>
  <si>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</si>
  <si>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</si>
  <si>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</si>
  <si>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</si>
  <si>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</si>
  <si>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</si>
  <si>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</si>
  <si>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</si>
  <si>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</si>
  <si>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</si>
  <si>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</si>
  <si>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</si>
  <si>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</si>
  <si>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</si>
  <si>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</si>
  <si>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</si>
  <si>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</si>
  <si>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</si>
  <si>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</si>
  <si>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</si>
  <si>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</si>
  <si>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</si>
  <si>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</si>
  <si>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</si>
  <si>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</si>
  <si>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</si>
  <si>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</si>
  <si>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</si>
  <si>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</si>
  <si>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</si>
  <si>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</si>
  <si>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</si>
  <si>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</si>
  <si>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</si>
  <si>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</si>
  <si>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</si>
  <si>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</si>
  <si>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</si>
  <si>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</si>
  <si>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</si>
  <si>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</si>
  <si>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</si>
  <si>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</si>
  <si>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</si>
  <si>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</si>
  <si>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</si>
  <si>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</si>
  <si>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</si>
  <si>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</si>
  <si>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</si>
  <si>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</si>
  <si>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</si>
  <si>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</si>
  <si>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</si>
  <si>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</si>
  <si>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</si>
  <si>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</si>
  <si>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</si>
  <si>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</si>
  <si>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</si>
  <si>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</si>
  <si>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</si>
  <si>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</si>
  <si>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</si>
  <si>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</si>
  <si>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</si>
  <si>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</si>
  <si>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</si>
  <si>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</si>
  <si>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</si>
  <si>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</si>
  <si>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</si>
  <si>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</si>
  <si>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</si>
  <si>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</si>
  <si>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</si>
  <si>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</si>
  <si>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</si>
  <si>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</si>
  <si>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</si>
  <si>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</si>
  <si>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</si>
  <si>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</si>
  <si>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</si>
  <si>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</si>
  <si>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</si>
  <si>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</si>
  <si>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</si>
  <si>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</si>
  <si>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</si>
  <si>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</si>
  <si>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</si>
  <si>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</si>
  <si>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</si>
  <si>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</si>
  <si>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</si>
  <si>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</si>
  <si>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</si>
  <si>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</si>
  <si>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</si>
  <si>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</si>
  <si>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</si>
  <si>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</si>
  <si>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</si>
  <si>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</si>
  <si>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</si>
  <si>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</si>
  <si>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</si>
  <si>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</si>
  <si>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</si>
  <si>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</si>
  <si>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</si>
  <si>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</si>
  <si>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</si>
  <si>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</si>
  <si>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</si>
  <si>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</si>
  <si>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</si>
  <si>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</si>
  <si>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</si>
  <si>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</si>
  <si>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</si>
  <si>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</si>
  <si>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</si>
  <si>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</si>
  <si>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</si>
  <si>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</si>
  <si>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</si>
  <si>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</si>
  <si>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</si>
  <si>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</si>
  <si>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</si>
  <si>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</si>
  <si>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</si>
  <si>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</si>
  <si>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</si>
  <si>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</si>
  <si>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</si>
  <si>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</si>
  <si>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</si>
  <si>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</si>
  <si>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</si>
  <si>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</si>
  <si>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</si>
  <si>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</si>
  <si>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</si>
  <si>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</si>
  <si>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</si>
  <si>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</si>
  <si>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</si>
  <si>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</si>
  <si>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</si>
  <si>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</si>
  <si>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</si>
  <si>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</si>
  <si>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</si>
  <si>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</si>
  <si>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</si>
  <si>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</si>
  <si>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</si>
  <si>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</si>
  <si>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</si>
  <si>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</si>
  <si>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</si>
  <si>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</si>
  <si>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</si>
  <si>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</si>
  <si>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</si>
  <si>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</si>
  <si>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</si>
  <si>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</si>
  <si>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</si>
  <si>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</si>
  <si>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</si>
  <si>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</si>
  <si>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</si>
  <si>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</si>
  <si>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</si>
  <si>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</si>
  <si>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</si>
  <si>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</si>
  <si>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</si>
  <si>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</si>
  <si>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</si>
  <si>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</si>
  <si>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</si>
  <si>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</si>
  <si>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</si>
  <si>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</si>
  <si>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</si>
  <si>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</si>
  <si>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</si>
  <si>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</si>
  <si>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</si>
  <si>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</si>
  <si>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</si>
  <si>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</si>
  <si>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</si>
  <si>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</si>
  <si>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</si>
  <si>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</si>
  <si>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</si>
  <si>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</si>
  <si>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</si>
  <si>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</si>
  <si>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</si>
  <si>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</si>
  <si>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</si>
  <si>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</si>
  <si>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</si>
  <si>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</si>
  <si>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</si>
  <si>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</si>
  <si>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</si>
  <si>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</si>
  <si>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</si>
  <si>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</si>
  <si>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</si>
  <si>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</si>
  <si>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</si>
  <si>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</si>
  <si>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</si>
  <si>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</si>
  <si>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</si>
  <si>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</si>
  <si>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</si>
  <si>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</si>
  <si>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</si>
  <si>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</si>
  <si>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</si>
  <si>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</si>
  <si>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</si>
  <si>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</si>
  <si>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</si>
  <si>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</si>
  <si>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</si>
  <si>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</si>
  <si>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</si>
  <si>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</si>
  <si>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</si>
  <si>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</si>
  <si>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</si>
  <si>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</si>
  <si>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</si>
  <si>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</si>
  <si>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</si>
  <si>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</si>
  <si>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</si>
  <si>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</si>
  <si>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</si>
  <si>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</si>
  <si>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</si>
  <si>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</si>
  <si>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</si>
  <si>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</si>
  <si>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</si>
  <si>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</si>
  <si>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</si>
  <si>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</si>
  <si>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</si>
  <si>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</si>
  <si>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</si>
  <si>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</si>
  <si>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</si>
  <si>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</si>
  <si>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</si>
  <si>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</si>
  <si>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</si>
  <si>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</si>
  <si>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</si>
  <si>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</si>
  <si>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</si>
  <si>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</si>
  <si>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</si>
  <si>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</si>
  <si>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</si>
  <si>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</si>
  <si>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</si>
  <si>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</si>
  <si>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</si>
  <si>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</si>
  <si>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</si>
  <si>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</si>
  <si>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</si>
  <si>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</si>
  <si>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</si>
  <si>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</si>
  <si>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</si>
  <si>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</si>
  <si>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</si>
  <si>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</si>
  <si>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</si>
  <si>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</si>
  <si>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</si>
  <si>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</si>
  <si>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</si>
  <si>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</si>
  <si>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</si>
  <si>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</si>
  <si>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</si>
  <si>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</si>
  <si>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</si>
  <si>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</si>
  <si>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</si>
  <si>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</si>
  <si>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</si>
  <si>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</si>
  <si>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</si>
  <si>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</si>
  <si>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</si>
  <si>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</si>
  <si>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</si>
  <si>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</si>
  <si>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</si>
  <si>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</si>
  <si>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</si>
  <si>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</si>
  <si>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</si>
  <si>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</si>
  <si>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</si>
  <si>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</si>
  <si>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</si>
  <si>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</si>
  <si>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</si>
  <si>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</si>
  <si>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</si>
  <si>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</si>
  <si>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</si>
  <si>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</si>
  <si>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</si>
  <si>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</si>
  <si>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</si>
  <si>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</si>
  <si>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</si>
  <si>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</si>
  <si>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</si>
  <si>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</si>
  <si>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</si>
  <si>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</si>
  <si>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</si>
  <si>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</si>
  <si>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</si>
  <si>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</si>
  <si>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</si>
  <si>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</si>
  <si>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</si>
  <si>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</si>
  <si>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</si>
  <si>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</si>
  <si>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</si>
  <si>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</si>
  <si>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</si>
  <si>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</si>
  <si>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</si>
  <si>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</si>
  <si>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</si>
  <si>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</si>
  <si>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</si>
  <si>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</si>
  <si>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</si>
  <si>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</si>
  <si>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</si>
  <si>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</si>
  <si>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</si>
  <si>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</si>
  <si>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</si>
  <si>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</si>
  <si>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</si>
  <si>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</si>
  <si>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</si>
  <si>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</si>
  <si>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</si>
  <si>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</si>
  <si>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</si>
  <si>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</si>
  <si>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</si>
  <si>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</si>
  <si>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</si>
  <si>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</si>
  <si>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</si>
  <si>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</si>
  <si>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</si>
  <si>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</si>
  <si>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</si>
  <si>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</si>
  <si>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</si>
  <si>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</si>
  <si>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</si>
  <si>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</si>
  <si>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</si>
  <si>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</si>
  <si>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</si>
  <si>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</si>
  <si>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</si>
  <si>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</si>
  <si>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</si>
  <si>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</si>
  <si>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</si>
  <si>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</si>
  <si>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</si>
  <si>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</si>
  <si>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</si>
  <si>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</si>
  <si>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</si>
  <si>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</si>
  <si>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</si>
  <si>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</si>
  <si>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</si>
  <si>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</si>
  <si>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</si>
  <si>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</si>
  <si>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</si>
  <si>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</si>
  <si>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</si>
  <si>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</si>
  <si>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</si>
  <si>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</si>
  <si>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</si>
  <si>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</si>
  <si>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</si>
  <si>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</si>
  <si>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</si>
  <si>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</si>
  <si>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</si>
  <si>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</si>
  <si>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</si>
  <si>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</si>
  <si>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</si>
  <si>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</si>
  <si>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</si>
  <si>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</si>
  <si>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</si>
  <si>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</si>
  <si>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</si>
  <si>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</si>
  <si>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</si>
  <si>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</si>
  <si>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</si>
  <si>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</si>
  <si>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</si>
  <si>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</si>
  <si>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</si>
  <si>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</si>
  <si>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</si>
  <si>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</si>
  <si>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</si>
  <si>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</si>
  <si>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</si>
  <si>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</si>
  <si>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</si>
  <si>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</si>
  <si>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</si>
  <si>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</si>
  <si>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</si>
  <si>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</si>
  <si>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</si>
  <si>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</si>
  <si>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</si>
  <si>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</si>
  <si>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</si>
  <si>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</si>
  <si>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</si>
  <si>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</si>
  <si>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</si>
  <si>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</si>
  <si>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</si>
  <si>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</si>
  <si>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</si>
  <si>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</si>
  <si>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</si>
  <si>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</si>
  <si>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</si>
  <si>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</si>
  <si>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</si>
  <si>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</si>
  <si>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</si>
  <si>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</si>
  <si>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</si>
  <si>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</si>
  <si>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</si>
  <si>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</si>
  <si>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</si>
  <si>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</si>
  <si>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</si>
  <si>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</si>
  <si>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</si>
  <si>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</si>
  <si>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</si>
  <si>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</si>
  <si>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</si>
  <si>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</si>
  <si>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</si>
  <si>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</si>
  <si>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</si>
  <si>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</si>
  <si>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</si>
  <si>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</si>
  <si>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</si>
  <si>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</si>
  <si>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</si>
  <si>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</si>
  <si>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</si>
  <si>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</si>
  <si>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</si>
  <si>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</si>
  <si>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</si>
  <si>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</si>
  <si>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</si>
  <si>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</si>
  <si>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</si>
  <si>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</si>
  <si>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</si>
  <si>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</si>
  <si>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</si>
  <si>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</si>
  <si>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</si>
  <si>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</si>
  <si>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</si>
  <si>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</si>
  <si>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</si>
  <si>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</si>
  <si>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</si>
  <si>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</si>
  <si>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</si>
  <si>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</si>
  <si>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</si>
  <si>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</si>
  <si>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</si>
  <si>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</si>
  <si>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</si>
  <si>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</si>
  <si>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</si>
  <si>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</si>
  <si>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</si>
  <si>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</si>
  <si>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</si>
  <si>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</si>
  <si>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</si>
  <si>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</si>
  <si>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</si>
  <si>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</si>
  <si>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</si>
  <si>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</si>
  <si>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</si>
  <si>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</si>
  <si>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</si>
  <si>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</si>
  <si>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</si>
  <si>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</si>
  <si>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</si>
  <si>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</si>
  <si>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</si>
  <si>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</si>
  <si>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</si>
  <si>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</si>
  <si>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</si>
  <si>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</si>
  <si>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</si>
  <si>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</si>
  <si>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</si>
  <si>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</si>
  <si>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</si>
  <si>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</si>
  <si>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</si>
  <si>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</si>
  <si>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</si>
  <si>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</si>
  <si>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</si>
  <si>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</si>
  <si>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</si>
  <si>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</si>
  <si>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</si>
  <si>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</si>
  <si>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</si>
  <si>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</si>
  <si>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</si>
  <si>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</si>
  <si>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</si>
  <si>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</si>
  <si>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</si>
  <si>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</si>
  <si>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</si>
  <si>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</si>
  <si>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</si>
  <si>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</si>
  <si>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</si>
  <si>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</si>
  <si>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</si>
  <si>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</si>
  <si>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</si>
  <si>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</si>
  <si>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</si>
  <si>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</si>
  <si>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</si>
  <si>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</si>
  <si>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</si>
  <si>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</si>
  <si>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</si>
  <si>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</si>
  <si>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</si>
  <si>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</si>
  <si>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</si>
  <si>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</si>
  <si>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</si>
  <si>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</si>
  <si>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</si>
  <si>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</si>
  <si>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</si>
  <si>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</si>
  <si>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</si>
  <si>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</si>
  <si>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</si>
  <si>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</si>
  <si>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</si>
  <si>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</si>
  <si>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</si>
  <si>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</si>
  <si>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</si>
  <si>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</si>
  <si>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</si>
  <si>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</si>
  <si>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</si>
  <si>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</si>
  <si>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</si>
  <si>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</si>
  <si>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</si>
  <si>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</si>
  <si>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</si>
  <si>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</si>
  <si>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</si>
  <si>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</si>
  <si>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</si>
  <si>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</si>
  <si>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</si>
  <si>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</si>
  <si>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</si>
  <si>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</si>
  <si>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</si>
  <si>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</si>
  <si>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</si>
  <si>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</si>
  <si>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</si>
  <si>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</si>
  <si>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</si>
  <si>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</si>
  <si>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</si>
  <si>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</si>
  <si>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</si>
  <si>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</si>
  <si>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</si>
  <si>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</si>
  <si>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</si>
  <si>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</si>
  <si>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</si>
  <si>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</si>
  <si>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</si>
  <si>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</si>
  <si>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</si>
  <si>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</si>
  <si>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</si>
  <si>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</si>
  <si>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</si>
  <si>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</si>
  <si>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</si>
  <si>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</si>
  <si>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</si>
  <si>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</si>
  <si>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</si>
  <si>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</si>
  <si>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</si>
  <si>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</si>
  <si>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</si>
  <si>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</si>
  <si>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</si>
  <si>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</si>
  <si>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</si>
  <si>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</si>
  <si>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</si>
  <si>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</si>
  <si>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</si>
  <si>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</si>
  <si>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</si>
  <si>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</si>
  <si>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</si>
  <si>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</si>
  <si>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</si>
  <si>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</si>
  <si>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</si>
  <si>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</si>
  <si>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</si>
  <si>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</si>
  <si>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</si>
  <si>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</si>
  <si>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</si>
  <si>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</si>
  <si>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</si>
  <si>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</si>
  <si>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</si>
  <si>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</si>
  <si>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</si>
  <si>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</si>
  <si>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</si>
  <si>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</si>
  <si>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</si>
  <si>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</si>
  <si>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</si>
  <si>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</si>
  <si>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</si>
  <si>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</si>
  <si>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</si>
  <si>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</si>
  <si>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</si>
  <si>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</si>
  <si>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</si>
  <si>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</si>
  <si>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</si>
  <si>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</si>
  <si>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</si>
  <si>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</si>
  <si>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</si>
  <si>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</si>
  <si>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</si>
  <si>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</si>
  <si>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</si>
  <si>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</si>
  <si>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</si>
  <si>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</si>
  <si>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</si>
  <si>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</si>
  <si>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</si>
  <si>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</si>
  <si>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</si>
  <si>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</si>
  <si>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</si>
  <si>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</si>
  <si>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</si>
  <si>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</si>
  <si>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</si>
  <si>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</si>
  <si>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</si>
  <si>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</si>
  <si>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</si>
  <si>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</si>
  <si>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</si>
  <si>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</si>
  <si>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</si>
  <si>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</si>
  <si>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</si>
  <si>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</si>
  <si>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</si>
  <si>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</si>
  <si>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</si>
  <si>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</si>
  <si>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</si>
  <si>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</si>
  <si>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</si>
  <si>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</si>
  <si>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</si>
  <si>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</si>
  <si>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</si>
  <si>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</si>
  <si>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</si>
  <si>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</si>
  <si>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</si>
  <si>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</si>
  <si>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</si>
  <si>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</si>
  <si>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</si>
  <si>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</si>
  <si>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</si>
  <si>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</si>
  <si>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</si>
  <si>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</si>
  <si>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</si>
  <si>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</si>
  <si>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</si>
  <si>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</si>
  <si>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</si>
  <si>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</si>
  <si>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</si>
  <si>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</si>
  <si>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</si>
  <si>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</si>
  <si>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</si>
  <si>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</si>
  <si>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</si>
  <si>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</si>
  <si>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</si>
  <si>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</si>
  <si>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</si>
  <si>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</si>
  <si>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</si>
  <si>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</si>
  <si>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</si>
  <si>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</si>
  <si>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</si>
  <si>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</si>
  <si>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</si>
  <si>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</si>
  <si>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</si>
  <si>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</si>
  <si>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</si>
  <si>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</si>
  <si>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</si>
  <si>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</si>
  <si>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</si>
  <si>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</si>
  <si>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</si>
  <si>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</si>
  <si>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</si>
  <si>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</si>
  <si>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</si>
  <si>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</si>
  <si>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</si>
  <si>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</si>
  <si>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</si>
  <si>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</si>
  <si>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</si>
  <si>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</si>
  <si>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</si>
  <si>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</si>
  <si>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</si>
  <si>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</si>
  <si>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</si>
  <si>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</si>
  <si>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</si>
  <si>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</si>
  <si>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</si>
  <si>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</si>
  <si>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</si>
  <si>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</si>
  <si>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</si>
  <si>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</si>
  <si>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</si>
  <si>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</si>
  <si>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</si>
  <si>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</si>
  <si>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</si>
  <si>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</si>
  <si>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</si>
  <si>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</si>
  <si>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</si>
  <si>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</si>
  <si>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</si>
  <si>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</si>
  <si>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</si>
  <si>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</si>
  <si>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</si>
  <si>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</si>
  <si>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</si>
  <si>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</si>
  <si>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</si>
  <si>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</si>
  <si>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</si>
  <si>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</si>
  <si>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</si>
  <si>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</si>
  <si>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</si>
  <si>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</si>
  <si>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</si>
  <si>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</si>
  <si>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</si>
  <si>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</si>
  <si>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</si>
  <si>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</si>
  <si>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</si>
  <si>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</si>
  <si>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</si>
  <si>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</si>
  <si>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</si>
  <si>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</si>
  <si>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</si>
  <si>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</si>
  <si>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</si>
  <si>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</si>
  <si>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</si>
  <si>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</si>
  <si>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</si>
  <si>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</si>
  <si>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</si>
  <si>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</si>
  <si>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</si>
  <si>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</si>
  <si>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</si>
  <si>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</si>
  <si>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</si>
  <si>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</si>
  <si>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</si>
  <si>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</si>
  <si>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</si>
  <si>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</si>
  <si>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</si>
  <si>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</si>
  <si>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</si>
  <si>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</si>
  <si>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</si>
  <si>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</si>
  <si>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</si>
  <si>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</si>
  <si>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</si>
  <si>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</si>
  <si>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</si>
  <si>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</si>
  <si>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</si>
  <si>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</si>
  <si>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</si>
  <si>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</si>
  <si>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</si>
  <si>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</si>
  <si>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</si>
  <si>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</si>
  <si>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</si>
  <si>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</si>
  <si>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</si>
  <si>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</si>
  <si>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</si>
  <si>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</si>
  <si>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</si>
  <si>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</si>
  <si>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</si>
  <si>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</si>
  <si>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</si>
  <si>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</si>
  <si>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</si>
  <si>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</si>
  <si>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</si>
  <si>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</si>
  <si>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</si>
  <si>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</si>
  <si>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</si>
  <si>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</si>
  <si>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</si>
  <si>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</si>
  <si>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</si>
  <si>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</si>
  <si>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</si>
  <si>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</si>
  <si>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</si>
  <si>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</si>
  <si>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</si>
  <si>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</si>
  <si>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</si>
  <si>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</si>
  <si>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</si>
  <si>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</si>
  <si>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</si>
  <si>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</si>
  <si>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</si>
  <si>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</si>
  <si>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</si>
  <si>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</si>
  <si>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</si>
  <si>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</si>
  <si>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</si>
  <si>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</si>
  <si>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</si>
  <si>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</si>
  <si>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</si>
  <si>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</si>
  <si>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</si>
  <si>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</si>
  <si>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</si>
  <si>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</si>
  <si>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</si>
  <si>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</si>
  <si>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</si>
  <si>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</si>
  <si>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</si>
  <si>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</si>
  <si>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</si>
  <si>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</si>
  <si>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</si>
  <si>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</si>
  <si>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</si>
  <si>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</si>
  <si>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</si>
  <si>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</si>
  <si>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</si>
  <si>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</si>
  <si>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</si>
  <si>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</si>
  <si>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</si>
  <si>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</si>
  <si>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</si>
  <si>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</si>
  <si>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</si>
  <si>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</si>
  <si>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</si>
  <si>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</si>
  <si>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</si>
  <si>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</si>
  <si>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</si>
  <si>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</si>
  <si>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</si>
  <si>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</si>
  <si>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</si>
  <si>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</si>
  <si>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</si>
  <si>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</si>
  <si>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</si>
  <si>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</si>
  <si>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</si>
  <si>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</si>
  <si>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</si>
  <si>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</si>
  <si>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</si>
  <si>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</si>
  <si>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</si>
  <si>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</si>
  <si>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</si>
  <si>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</si>
  <si>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</si>
  <si>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</si>
  <si>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</si>
  <si>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</si>
  <si>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</si>
  <si>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</si>
  <si>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</si>
  <si>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</si>
  <si>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</si>
  <si>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</si>
  <si>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</si>
  <si>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</si>
  <si>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</si>
  <si>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</si>
  <si>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</si>
  <si>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</si>
  <si>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</si>
  <si>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</si>
  <si>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</si>
  <si>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</si>
  <si>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</si>
  <si>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</si>
  <si>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</si>
  <si>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</si>
  <si>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</si>
  <si>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</si>
  <si>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</si>
  <si>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</si>
  <si>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</si>
  <si>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</si>
  <si>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</si>
  <si>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</si>
  <si>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</si>
  <si>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</si>
  <si>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</si>
  <si>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</si>
  <si>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</si>
  <si>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</si>
  <si>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</si>
  <si>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</si>
  <si>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</si>
  <si>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</si>
  <si>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</si>
  <si>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</si>
  <si>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</si>
  <si>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</si>
  <si>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</si>
  <si>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</si>
  <si>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</si>
  <si>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</si>
  <si>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</si>
  <si>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</si>
  <si>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</si>
  <si>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</si>
  <si>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</si>
  <si>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</si>
  <si>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</si>
  <si>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</si>
  <si>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</si>
  <si>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</si>
  <si>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</si>
  <si>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</si>
  <si>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</si>
  <si>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</si>
  <si>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</si>
  <si>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</si>
  <si>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</si>
  <si>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</si>
  <si>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</si>
  <si>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</si>
  <si>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</si>
  <si>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</si>
  <si>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</si>
  <si>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</si>
  <si>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</si>
  <si>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</si>
  <si>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</si>
  <si>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</si>
  <si>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</si>
  <si>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</si>
  <si>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</si>
  <si>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</si>
  <si>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</si>
  <si>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</si>
  <si>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</si>
  <si>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</si>
  <si>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</si>
  <si>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</si>
  <si>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</si>
  <si>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</si>
  <si>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</si>
  <si>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</si>
  <si>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</si>
  <si>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</si>
  <si>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</si>
  <si>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</si>
  <si>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</si>
  <si>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</si>
  <si>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</si>
  <si>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</si>
  <si>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</si>
  <si>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</si>
  <si>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</si>
  <si>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</si>
  <si>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</si>
  <si>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</si>
  <si>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</si>
  <si>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</si>
  <si>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</si>
  <si>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</si>
  <si>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</si>
  <si>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</si>
  <si>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</si>
  <si>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</si>
  <si>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</si>
  <si>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</si>
  <si>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</si>
  <si>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</si>
  <si>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</si>
  <si>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</si>
  <si>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</si>
  <si>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</si>
  <si>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</si>
  <si>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</si>
  <si>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</si>
  <si>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</si>
  <si>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</si>
  <si>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</si>
  <si>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</si>
  <si>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</si>
  <si>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</si>
  <si>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</si>
  <si>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</si>
  <si>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</si>
  <si>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</si>
  <si>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</si>
  <si>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</si>
  <si>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</si>
  <si>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</si>
  <si>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</si>
  <si>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</si>
  <si>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</si>
  <si>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</si>
  <si>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</si>
  <si>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</si>
  <si>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</si>
  <si>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</si>
  <si>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</si>
  <si>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</si>
  <si>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</si>
  <si>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</si>
  <si>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</si>
  <si>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</si>
  <si>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</si>
  <si>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</si>
  <si>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</si>
  <si>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</si>
  <si>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</si>
  <si>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</si>
  <si>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</si>
  <si>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</si>
  <si>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</si>
  <si>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</si>
  <si>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</si>
  <si>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</si>
  <si>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</si>
  <si>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</si>
  <si>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</si>
  <si>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</si>
  <si>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</si>
  <si>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</si>
  <si>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</si>
  <si>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</si>
  <si>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</si>
  <si>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</si>
  <si>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</si>
  <si>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</si>
  <si>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</si>
  <si>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</si>
  <si>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</si>
  <si>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</si>
  <si>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</si>
  <si>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</si>
  <si>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</si>
  <si>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</si>
  <si>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</si>
  <si>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</si>
  <si>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</si>
  <si>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</si>
  <si>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</si>
  <si>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</si>
  <si>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</si>
  <si>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</si>
  <si>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</si>
  <si>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</si>
  <si>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</si>
  <si>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</si>
  <si>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</si>
  <si>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</si>
  <si>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</si>
  <si>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</si>
  <si>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</si>
  <si>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</si>
  <si>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</si>
  <si>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</si>
  <si>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</si>
  <si>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</si>
  <si>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</si>
  <si>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</si>
  <si>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</si>
  <si>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</si>
  <si>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</si>
  <si>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</si>
  <si>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</si>
  <si>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</si>
  <si>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</si>
  <si>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</si>
  <si>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</si>
  <si>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</si>
  <si>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</si>
  <si>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</si>
  <si>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</si>
  <si>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</si>
  <si>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</si>
  <si>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</si>
  <si>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</si>
  <si>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</si>
  <si>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</si>
  <si>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</si>
  <si>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</si>
  <si>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</si>
  <si>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</si>
  <si>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</si>
  <si>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</si>
  <si>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</si>
  <si>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</si>
  <si>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</si>
  <si>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</si>
  <si>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</si>
  <si>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</si>
  <si>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</si>
  <si>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</si>
  <si>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</si>
  <si>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</si>
  <si>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</si>
  <si>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</si>
  <si>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</si>
  <si>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</si>
  <si>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</si>
  <si>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</si>
  <si>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</si>
  <si>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</si>
  <si>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</si>
  <si>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</si>
  <si>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</si>
  <si>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</si>
  <si>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</si>
  <si>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</si>
  <si>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</si>
  <si>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</si>
  <si>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</si>
  <si>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</si>
  <si>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</si>
  <si>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</si>
  <si>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</si>
  <si>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</si>
  <si>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</si>
  <si>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</si>
  <si>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</si>
  <si>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</si>
  <si>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</si>
  <si>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</si>
  <si>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</si>
  <si>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</si>
  <si>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</si>
  <si>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</si>
  <si>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</si>
  <si>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</si>
  <si>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</si>
  <si>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</si>
  <si>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</si>
  <si>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</si>
  <si>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</si>
  <si>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</si>
  <si>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</si>
  <si>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</si>
  <si>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</si>
  <si>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</si>
  <si>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</si>
  <si>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</si>
  <si>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</si>
  <si>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</si>
  <si>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</si>
  <si>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</si>
  <si>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</si>
  <si>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</si>
  <si>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</si>
  <si>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</si>
  <si>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</si>
  <si>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</si>
  <si>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</si>
  <si>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</si>
  <si>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</si>
  <si>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</si>
  <si>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</si>
  <si>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</si>
  <si>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</si>
  <si>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</si>
  <si>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</si>
  <si>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</si>
  <si>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</si>
  <si>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</si>
  <si>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</si>
  <si>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</si>
  <si>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</si>
  <si>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</si>
  <si>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</si>
  <si>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</si>
  <si>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</si>
  <si>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</si>
  <si>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</si>
  <si>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</si>
  <si>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</si>
  <si>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</si>
  <si>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</si>
  <si>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</si>
  <si>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</si>
  <si>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</si>
  <si>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</si>
  <si>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</si>
  <si>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</si>
  <si>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</si>
  <si>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</si>
  <si>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</si>
  <si>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</si>
  <si>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</si>
  <si>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</si>
  <si>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</si>
  <si>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</si>
  <si>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</si>
  <si>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</si>
  <si>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</si>
  <si>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</si>
  <si>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</si>
  <si>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</si>
  <si>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</si>
  <si>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</si>
  <si>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</si>
  <si>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</si>
  <si>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</si>
  <si>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</si>
  <si>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</si>
  <si>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</si>
  <si>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</si>
  <si>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</si>
  <si>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</si>
  <si>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</si>
  <si>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</si>
  <si>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</si>
  <si>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</si>
  <si>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</si>
  <si>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</si>
  <si>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</si>
  <si>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</si>
  <si>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</si>
  <si>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</si>
  <si>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</si>
  <si>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</si>
  <si>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</si>
  <si>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</si>
  <si>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</si>
  <si>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</si>
  <si>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</si>
  <si>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</si>
  <si>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</si>
  <si>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</si>
  <si>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</si>
  <si>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</si>
  <si>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</si>
  <si>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</si>
  <si>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</si>
  <si>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</si>
  <si>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</si>
  <si>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</si>
  <si>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</si>
  <si>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</si>
  <si>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</si>
  <si>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</si>
  <si>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</si>
  <si>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</si>
  <si>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</si>
  <si>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</si>
  <si>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</si>
  <si>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</si>
  <si>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</si>
  <si>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</si>
  <si>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</si>
  <si>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</si>
  <si>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</si>
  <si>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</si>
  <si>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</si>
  <si>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</si>
  <si>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</si>
  <si>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</si>
  <si>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</si>
  <si>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</si>
  <si>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</si>
  <si>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</si>
  <si>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</si>
  <si>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</si>
  <si>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</si>
  <si>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</si>
  <si>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</si>
  <si>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</si>
  <si>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</si>
  <si>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</si>
  <si>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</si>
  <si>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</si>
  <si>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</si>
  <si>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</si>
  <si>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</si>
  <si>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</si>
  <si>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</si>
  <si>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</si>
  <si>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</si>
  <si>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</si>
  <si>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</si>
  <si>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</si>
  <si>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</si>
  <si>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</si>
  <si>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</si>
  <si>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</si>
  <si>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</si>
  <si>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</si>
  <si>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</si>
  <si>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</si>
  <si>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</si>
  <si>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</si>
  <si>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</si>
  <si>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</si>
  <si>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</si>
  <si>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</si>
  <si>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</si>
  <si>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</si>
  <si>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</si>
  <si>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</si>
  <si>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</si>
  <si>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</si>
  <si>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</si>
  <si>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</si>
  <si>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</si>
  <si>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</si>
  <si>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</si>
  <si>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</si>
  <si>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</si>
  <si>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</si>
  <si>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</si>
  <si>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</si>
  <si>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</si>
  <si>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</si>
  <si>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</si>
  <si>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</si>
  <si>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</si>
  <si>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</si>
  <si>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</si>
  <si>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</si>
  <si>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</si>
  <si>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</si>
  <si>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</si>
  <si>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</si>
  <si>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</si>
  <si>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</si>
  <si>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</si>
  <si>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</si>
  <si>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</si>
  <si>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</si>
  <si>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</si>
  <si>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</si>
  <si>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</si>
  <si>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</si>
  <si>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</si>
  <si>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</si>
  <si>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</si>
  <si>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</si>
  <si>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</si>
  <si>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</si>
  <si>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</si>
  <si>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</si>
  <si>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</si>
  <si>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</si>
  <si>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</si>
  <si>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</si>
  <si>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</si>
  <si>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</si>
  <si>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</si>
  <si>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</si>
  <si>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</si>
  <si>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</si>
  <si>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</si>
  <si>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</si>
  <si>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</si>
  <si>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</si>
  <si>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</si>
  <si>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</si>
  <si>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</si>
  <si>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</si>
  <si>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</si>
  <si>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</si>
  <si>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</si>
  <si>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</si>
  <si>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</si>
  <si>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</si>
  <si>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</si>
  <si>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</si>
  <si>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</si>
  <si>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</si>
  <si>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</si>
  <si>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</si>
  <si>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</si>
  <si>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</si>
  <si>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</si>
  <si>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</si>
  <si>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</si>
  <si>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</si>
  <si>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</si>
  <si>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</si>
  <si>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</si>
  <si>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</si>
  <si>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</si>
  <si>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</si>
  <si>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</si>
  <si>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</si>
  <si>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</si>
  <si>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</si>
  <si>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</si>
  <si>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</si>
  <si>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</si>
  <si>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</si>
  <si>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</si>
  <si>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</si>
  <si>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</si>
  <si>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</si>
  <si>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</si>
  <si>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</si>
  <si>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</si>
  <si>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</si>
  <si>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</si>
  <si>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</si>
  <si>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</si>
  <si>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</si>
  <si>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</si>
  <si>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</si>
  <si>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</si>
  <si>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</si>
  <si>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</si>
  <si>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</si>
  <si>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</si>
  <si>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</si>
  <si>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</si>
  <si>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</si>
  <si>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</si>
  <si>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</si>
  <si>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</si>
  <si>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</si>
  <si>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</si>
  <si>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</si>
  <si>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</si>
  <si>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</si>
  <si>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</si>
  <si>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</si>
  <si>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</si>
  <si>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</si>
  <si>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</si>
  <si>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</si>
  <si>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</si>
  <si>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</si>
  <si>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</si>
  <si>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</si>
  <si>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</si>
  <si>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</si>
  <si>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</si>
  <si>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</si>
  <si>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</si>
  <si>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</si>
  <si>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</si>
  <si>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</si>
  <si>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</si>
  <si>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</si>
  <si>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</si>
  <si>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</si>
  <si>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</si>
  <si>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</si>
  <si>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</si>
  <si>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</si>
  <si>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</si>
  <si>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</si>
  <si>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</si>
  <si>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</si>
  <si>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</si>
  <si>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</si>
  <si>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</si>
  <si>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</si>
  <si>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</si>
  <si>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</si>
  <si>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</si>
  <si>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</si>
  <si>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</si>
  <si>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</si>
  <si>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</si>
  <si>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</si>
  <si>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</si>
  <si>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</si>
  <si>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</si>
  <si>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</si>
  <si>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</si>
  <si>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</si>
  <si>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</si>
  <si>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</si>
  <si>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</si>
  <si>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</si>
  <si>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</si>
  <si>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</si>
  <si>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</si>
  <si>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</si>
  <si>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</si>
  <si>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</si>
  <si>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</si>
  <si>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</si>
  <si>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</si>
  <si>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</si>
  <si>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</si>
  <si>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</si>
  <si>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</si>
  <si>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</si>
  <si>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</si>
  <si>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</si>
  <si>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</si>
  <si>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</si>
  <si>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</si>
  <si>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</si>
  <si>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</si>
  <si>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</si>
  <si>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</si>
  <si>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</si>
  <si>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</si>
  <si>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</si>
  <si>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</si>
  <si>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</si>
  <si>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</si>
  <si>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</si>
  <si>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</si>
  <si>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</si>
  <si>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</si>
  <si>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</si>
  <si>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</si>
  <si>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</si>
  <si>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</si>
  <si>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</si>
  <si>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</si>
  <si>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</si>
  <si>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</si>
  <si>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</si>
  <si>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</si>
  <si>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</si>
  <si>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</si>
  <si>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</si>
  <si>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</si>
  <si>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</si>
  <si>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</si>
  <si>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</si>
  <si>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</si>
  <si>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</si>
  <si>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</si>
  <si>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</si>
  <si>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</si>
  <si>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</si>
  <si>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</si>
  <si>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</si>
  <si>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</si>
  <si>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</si>
  <si>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</si>
  <si>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</si>
  <si>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</si>
  <si>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</si>
  <si>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</si>
  <si>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</si>
  <si>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</si>
  <si>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</si>
  <si>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</si>
  <si>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</si>
  <si>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</si>
  <si>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</si>
  <si>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</si>
  <si>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</si>
  <si>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</si>
  <si>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</si>
  <si>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</si>
  <si>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</si>
  <si>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</si>
  <si>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</si>
  <si>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</si>
  <si>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</si>
  <si>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</si>
  <si>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</si>
  <si>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</si>
  <si>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</si>
  <si>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</si>
  <si>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</si>
  <si>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</si>
  <si>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</si>
  <si>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</si>
  <si>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</si>
  <si>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</si>
  <si>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</si>
  <si>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</si>
  <si>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</si>
  <si>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</si>
  <si>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</si>
  <si>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</si>
  <si>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</si>
  <si>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</si>
  <si>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</si>
  <si>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</si>
  <si>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</si>
  <si>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</si>
  <si>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</si>
  <si>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</si>
  <si>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</si>
  <si>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</si>
  <si>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</si>
  <si>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</si>
  <si>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</si>
  <si>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</si>
  <si>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</si>
  <si>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</si>
  <si>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</si>
  <si>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</si>
  <si>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</si>
  <si>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</si>
  <si>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</si>
  <si>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</si>
  <si>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</si>
  <si>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</si>
  <si>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</si>
  <si>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</si>
  <si>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</si>
  <si>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</si>
  <si>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</si>
  <si>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</si>
  <si>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</si>
  <si>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</si>
  <si>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</si>
  <si>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</si>
  <si>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</si>
  <si>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</si>
  <si>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</si>
  <si>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</si>
  <si>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</si>
  <si>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</si>
  <si>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</si>
  <si>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</si>
  <si>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</si>
  <si>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</si>
  <si>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</si>
  <si>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</si>
  <si>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</si>
  <si>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</si>
  <si>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</si>
  <si>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</si>
  <si>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</si>
  <si>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</si>
  <si>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</si>
  <si>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</si>
  <si>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</si>
  <si>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</si>
  <si>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</si>
  <si>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</si>
  <si>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</si>
  <si>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</si>
  <si>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</si>
  <si>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</si>
  <si>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</si>
  <si>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</si>
  <si>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</si>
  <si>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</si>
  <si>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</si>
  <si>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</si>
  <si>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</si>
  <si>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</si>
  <si>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</si>
  <si>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</si>
  <si>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</si>
  <si>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</si>
  <si>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</si>
  <si>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</si>
  <si>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</si>
  <si>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</si>
  <si>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</si>
  <si>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</si>
  <si>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</si>
  <si>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</si>
  <si>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</si>
  <si>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</si>
  <si>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</si>
  <si>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</si>
  <si>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</si>
  <si>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</si>
  <si>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</si>
  <si>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</si>
  <si>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</si>
  <si>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</si>
  <si>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</si>
  <si>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</si>
  <si>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</si>
  <si>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</si>
  <si>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</si>
  <si>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</si>
  <si>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</si>
  <si>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</si>
  <si>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</si>
  <si>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</si>
  <si>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</si>
  <si>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</si>
  <si>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</si>
  <si>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</si>
  <si>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</si>
  <si>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</si>
  <si>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</si>
  <si>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</si>
  <si>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</si>
  <si>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</si>
  <si>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</si>
  <si>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</si>
  <si>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</si>
  <si>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</si>
  <si>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</si>
  <si>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</si>
  <si>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</si>
  <si>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</si>
  <si>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</si>
  <si>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</si>
  <si>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</si>
  <si>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</si>
  <si>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</si>
  <si>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</si>
  <si>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</si>
  <si>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</si>
  <si>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</si>
  <si>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</si>
  <si>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</si>
  <si>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</si>
  <si>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</si>
  <si>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</si>
  <si>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</si>
  <si>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</si>
  <si>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</si>
  <si>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</si>
  <si>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</si>
  <si>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</si>
  <si>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</si>
  <si>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</si>
  <si>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</si>
  <si>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</si>
  <si>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</si>
  <si>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</si>
  <si>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</si>
  <si>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</si>
  <si>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</si>
  <si>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</si>
  <si>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</si>
  <si>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</si>
  <si>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</si>
  <si>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</si>
  <si>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</si>
  <si>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</si>
  <si>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</si>
  <si>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</si>
  <si>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</si>
  <si>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</si>
  <si>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</si>
  <si>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</si>
  <si>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</si>
  <si>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</si>
  <si>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</si>
  <si>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</si>
  <si>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</si>
  <si>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</si>
  <si>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</si>
  <si>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</si>
  <si>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</si>
  <si>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</si>
  <si>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</si>
  <si>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</si>
  <si>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</si>
  <si>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</si>
  <si>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</si>
  <si>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</si>
  <si>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</si>
  <si>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</si>
  <si>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</si>
  <si>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</si>
  <si>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</si>
  <si>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</si>
  <si>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</si>
  <si>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</si>
  <si>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</si>
  <si>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</si>
  <si>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</si>
  <si>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</si>
  <si>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</si>
  <si>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</si>
  <si>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</si>
  <si>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</si>
  <si>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</si>
  <si>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</si>
  <si>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</si>
  <si>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</si>
  <si>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</si>
  <si>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</si>
  <si>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</si>
  <si>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</si>
  <si>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</si>
  <si>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</si>
  <si>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</si>
  <si>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</si>
  <si>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</si>
  <si>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</si>
  <si>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</si>
  <si>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</si>
  <si>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</si>
  <si>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</si>
  <si>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</si>
  <si>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</si>
  <si>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</si>
  <si>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</si>
  <si>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</si>
  <si>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</si>
  <si>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</si>
  <si>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</si>
  <si>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</si>
  <si>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</si>
  <si>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</si>
  <si>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</si>
  <si>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</si>
  <si>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</si>
  <si>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</si>
  <si>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</si>
  <si>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</si>
  <si>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</si>
  <si>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</si>
  <si>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</si>
  <si>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</si>
  <si>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</si>
  <si>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</si>
  <si>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</si>
  <si>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</si>
  <si>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</si>
  <si>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</si>
  <si>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</si>
  <si>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</si>
  <si>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</si>
  <si>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</si>
  <si>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</si>
  <si>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</si>
  <si>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</si>
  <si>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</si>
  <si>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</si>
  <si>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</si>
  <si>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</si>
  <si>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</si>
  <si>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</si>
  <si>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</si>
  <si>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</si>
  <si>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</si>
  <si>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</si>
  <si>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</si>
  <si>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</si>
  <si>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</si>
  <si>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</si>
  <si>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</si>
  <si>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</si>
  <si>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</si>
  <si>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</si>
  <si>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</si>
  <si>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</si>
  <si>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</si>
  <si>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</si>
  <si>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</si>
  <si>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</si>
  <si>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</si>
  <si>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</si>
  <si>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</si>
  <si>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</si>
  <si>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</si>
  <si>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</si>
  <si>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</si>
  <si>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</si>
  <si>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</si>
  <si>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</si>
  <si>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</si>
  <si>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</si>
  <si>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</si>
  <si>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</si>
  <si>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</si>
  <si>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</si>
  <si>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</si>
  <si>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</si>
  <si>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</si>
  <si>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</si>
  <si>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</si>
  <si>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</si>
  <si>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</si>
  <si>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</si>
  <si>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</si>
  <si>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</si>
  <si>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</si>
  <si>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</si>
  <si>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</si>
  <si>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</si>
  <si>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</si>
  <si>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</si>
  <si>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</si>
  <si>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</si>
  <si>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</si>
  <si>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</si>
  <si>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</si>
  <si>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</si>
  <si>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</si>
  <si>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</si>
  <si>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</si>
  <si>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</si>
  <si>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</si>
  <si>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</si>
  <si>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</si>
  <si>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</si>
  <si>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</si>
  <si>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</si>
  <si>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</si>
  <si>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</si>
  <si>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</si>
  <si>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</si>
  <si>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</si>
  <si>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</si>
  <si>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</si>
  <si>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</si>
  <si>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</si>
  <si>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</si>
  <si>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</si>
  <si>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</si>
  <si>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</si>
  <si>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</si>
  <si>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</si>
  <si>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</si>
  <si>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</si>
  <si>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</si>
  <si>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</si>
  <si>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</si>
  <si>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</si>
  <si>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</si>
  <si>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</si>
  <si>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</si>
  <si>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</si>
  <si>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</si>
  <si>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</si>
  <si>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</si>
  <si>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</si>
  <si>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</si>
  <si>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</si>
  <si>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</si>
  <si>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</si>
  <si>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</si>
  <si>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</si>
  <si>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</si>
  <si>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</si>
  <si>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</si>
  <si>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</si>
  <si>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</si>
  <si>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</si>
  <si>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</si>
  <si>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</si>
  <si>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</si>
  <si>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</si>
  <si>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</si>
  <si>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</si>
  <si>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</si>
  <si>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</si>
  <si>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</si>
  <si>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</si>
  <si>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</si>
  <si>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</si>
  <si>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</si>
  <si>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</si>
  <si>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</si>
  <si>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</si>
  <si>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</si>
  <si>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</si>
  <si>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</si>
  <si>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</si>
  <si>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</si>
  <si>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</si>
  <si>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</si>
  <si>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</si>
  <si>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</si>
  <si>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</si>
  <si>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</si>
  <si>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</si>
  <si>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</si>
  <si>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</si>
  <si>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</si>
  <si>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</si>
  <si>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</si>
  <si>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</si>
  <si>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</si>
  <si>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</si>
  <si>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</si>
  <si>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</si>
  <si>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</si>
  <si>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</si>
  <si>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</si>
  <si>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</si>
  <si>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</si>
  <si>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</si>
  <si>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</si>
  <si>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</si>
  <si>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</si>
  <si>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</si>
  <si>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</si>
  <si>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</si>
  <si>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</si>
  <si>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</si>
  <si>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</si>
  <si>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</si>
  <si>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</si>
  <si>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</si>
  <si>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</si>
  <si>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</si>
  <si>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</si>
  <si>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</si>
  <si>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</si>
  <si>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</si>
  <si>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</si>
  <si>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</si>
  <si>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</si>
  <si>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</si>
  <si>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</si>
  <si>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</si>
  <si>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</si>
  <si>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</si>
  <si>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</si>
  <si>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</si>
  <si>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</si>
  <si>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</si>
  <si>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</si>
  <si>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</si>
  <si>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</si>
  <si>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</si>
  <si>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</si>
  <si>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</si>
  <si>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</si>
  <si>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</si>
  <si>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</si>
  <si>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</si>
  <si>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</si>
  <si>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</si>
  <si>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</si>
  <si>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</si>
  <si>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</si>
  <si>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</si>
  <si>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</si>
  <si>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</si>
  <si>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</si>
  <si>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</si>
  <si>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</si>
  <si>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</si>
  <si>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</si>
  <si>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</si>
  <si>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</si>
  <si>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</si>
  <si>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</si>
  <si>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</si>
  <si>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</si>
  <si>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</si>
  <si>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</si>
  <si>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</si>
  <si>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</si>
  <si>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</si>
  <si>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</si>
  <si>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</si>
  <si>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</si>
  <si>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</si>
  <si>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</si>
  <si>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</si>
  <si>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</si>
  <si>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</si>
  <si>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</si>
  <si>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</si>
  <si>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</si>
  <si>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</si>
  <si>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</si>
  <si>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</si>
  <si>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</si>
  <si>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</si>
  <si>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</si>
  <si>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</si>
  <si>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</si>
  <si>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</si>
  <si>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</si>
  <si>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</si>
  <si>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</si>
  <si>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</si>
  <si>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</si>
  <si>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</si>
  <si>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</si>
  <si>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</si>
  <si>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</si>
  <si>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</si>
  <si>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</si>
  <si>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</si>
  <si>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</si>
  <si>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</si>
  <si>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</si>
  <si>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</si>
  <si>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</si>
  <si>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</si>
  <si>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</si>
  <si>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</si>
  <si>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</si>
  <si>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</si>
  <si>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</si>
  <si>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</si>
  <si>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</si>
  <si>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</si>
  <si>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</si>
  <si>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</si>
  <si>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</si>
  <si>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</si>
  <si>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</si>
  <si>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</si>
  <si>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</si>
  <si>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</si>
  <si>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</si>
  <si>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</si>
  <si>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</si>
  <si>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</si>
  <si>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</si>
  <si>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</si>
  <si>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</si>
  <si>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</si>
  <si>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</si>
  <si>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</si>
  <si>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</si>
  <si>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</si>
  <si>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</si>
  <si>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</si>
  <si>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</si>
  <si>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</si>
  <si>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</si>
  <si>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</si>
  <si>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</si>
  <si>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</si>
  <si>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</si>
  <si>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</si>
  <si>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</si>
  <si>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</si>
  <si>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</si>
  <si>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</si>
  <si>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</si>
  <si>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</si>
  <si>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</si>
  <si>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</si>
  <si>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</si>
  <si>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</si>
  <si>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</si>
  <si>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</si>
  <si>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</si>
  <si>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</si>
  <si>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</si>
  <si>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</si>
  <si>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</si>
  <si>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</si>
  <si>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</si>
  <si>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</si>
  <si>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</si>
  <si>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</si>
  <si>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</si>
  <si>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</si>
  <si>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</si>
  <si>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</si>
  <si>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</si>
  <si>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</si>
  <si>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</si>
  <si>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</si>
  <si>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</si>
  <si>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</si>
  <si>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</si>
  <si>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</si>
  <si>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</si>
  <si>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</si>
  <si>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</si>
  <si>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</si>
  <si>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</si>
  <si>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</si>
  <si>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</si>
  <si>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</si>
  <si>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</si>
  <si>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</si>
  <si>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</si>
  <si>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</si>
  <si>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</si>
  <si>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</si>
  <si>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</si>
  <si>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</si>
  <si>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</si>
  <si>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</si>
  <si>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</si>
  <si>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</si>
  <si>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</si>
  <si>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</si>
  <si>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</si>
  <si>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</si>
  <si>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</si>
  <si>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</si>
  <si>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</si>
  <si>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</si>
  <si>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</si>
  <si>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</si>
  <si>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</si>
  <si>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</si>
  <si>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</si>
  <si>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</si>
  <si>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</si>
  <si>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</si>
  <si>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</si>
  <si>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</si>
  <si>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</si>
  <si>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</si>
  <si>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</si>
  <si>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</si>
  <si>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</si>
  <si>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</si>
  <si>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</si>
  <si>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</si>
  <si>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</si>
  <si>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</si>
  <si>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</si>
  <si>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</si>
  <si>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</si>
  <si>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</si>
  <si>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</si>
  <si>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</si>
  <si>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</si>
  <si>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</si>
  <si>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</si>
  <si>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</si>
  <si>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</si>
  <si>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</si>
  <si>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</si>
  <si>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</si>
  <si>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</si>
  <si>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</si>
  <si>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</si>
  <si>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</si>
  <si>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</si>
  <si>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</si>
  <si>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</si>
  <si>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</si>
  <si>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</si>
  <si>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</si>
  <si>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</si>
  <si>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</si>
  <si>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</si>
  <si>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</si>
  <si>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</si>
  <si>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</si>
  <si>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</si>
  <si>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</si>
  <si>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</si>
  <si>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</si>
  <si>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</si>
  <si>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</si>
  <si>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</si>
  <si>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</si>
  <si>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</si>
  <si>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</si>
  <si>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</si>
  <si>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</si>
  <si>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</si>
  <si>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</si>
  <si>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</si>
  <si>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</si>
  <si>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</si>
  <si>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</si>
  <si>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</si>
  <si>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</si>
  <si>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</si>
  <si>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</si>
  <si>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</si>
  <si>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</si>
  <si>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</si>
  <si>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</si>
  <si>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</si>
  <si>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</si>
  <si>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</si>
  <si>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</si>
  <si>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</si>
  <si>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</si>
  <si>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</si>
  <si>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</si>
  <si>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</si>
  <si>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</si>
  <si>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</si>
  <si>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</si>
  <si>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</si>
  <si>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</si>
  <si>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</si>
  <si>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</si>
  <si>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</si>
  <si>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</si>
  <si>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</si>
  <si>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</si>
  <si>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</si>
  <si>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</si>
  <si>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</si>
  <si>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</si>
  <si>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</si>
  <si>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</si>
  <si>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</si>
  <si>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</si>
  <si>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</si>
  <si>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</si>
  <si>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</si>
  <si>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</si>
  <si>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</si>
  <si>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</si>
  <si>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</si>
  <si>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</si>
  <si>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</si>
  <si>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</si>
  <si>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</si>
  <si>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</si>
  <si>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</si>
  <si>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</si>
  <si>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</si>
  <si>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</si>
  <si>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</si>
  <si>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</si>
  <si>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</si>
  <si>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</si>
  <si>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</si>
  <si>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</si>
  <si>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</si>
  <si>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</si>
  <si>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</si>
  <si>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</si>
  <si>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</si>
  <si>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</si>
  <si>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</si>
  <si>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</si>
  <si>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</si>
  <si>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</si>
  <si>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</si>
  <si>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</si>
  <si>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</si>
  <si>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</si>
  <si>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</si>
  <si>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</si>
  <si>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</si>
  <si>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</si>
  <si>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</si>
  <si>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</si>
  <si>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</si>
  <si>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</si>
  <si>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</si>
  <si>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</si>
  <si>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</si>
  <si>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</si>
  <si>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</si>
  <si>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</si>
  <si>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</si>
  <si>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</si>
  <si>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</si>
  <si>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</si>
  <si>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</si>
  <si>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</si>
  <si>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</si>
  <si>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</si>
  <si>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</si>
  <si>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</si>
  <si>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</si>
  <si>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</si>
  <si>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</si>
  <si>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</si>
  <si>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</si>
  <si>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</si>
  <si>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</si>
  <si>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</si>
  <si>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</si>
  <si>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</si>
  <si>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</si>
  <si>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</si>
  <si>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</si>
  <si>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</si>
  <si>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</si>
  <si>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</si>
  <si>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</si>
  <si>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</si>
  <si>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</si>
  <si>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</si>
  <si>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</si>
  <si>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</si>
  <si>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</si>
  <si>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</si>
  <si>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</si>
  <si>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</si>
  <si>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</si>
  <si>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</si>
  <si>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</si>
  <si>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</si>
  <si>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</si>
  <si>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</si>
  <si>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</si>
  <si>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</si>
  <si>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</si>
  <si>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</si>
  <si>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</si>
  <si>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</si>
  <si>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</si>
  <si>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</si>
  <si>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</si>
  <si>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</si>
  <si>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</si>
  <si>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</si>
  <si>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</si>
  <si>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</si>
  <si>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</si>
  <si>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</si>
  <si>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</si>
  <si>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</si>
  <si>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</si>
  <si>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</si>
  <si>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</si>
  <si>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</si>
  <si>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</si>
  <si>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</si>
  <si>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</si>
  <si>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</si>
  <si>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</si>
  <si>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</si>
  <si>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</si>
  <si>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</si>
  <si>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</si>
  <si>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</si>
  <si>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</si>
  <si>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</si>
  <si>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</si>
  <si>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</si>
  <si>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</si>
  <si>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</si>
  <si>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</si>
  <si>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</si>
  <si>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</si>
  <si>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</si>
  <si>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</si>
  <si>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</si>
  <si>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</si>
  <si>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</si>
  <si>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</si>
  <si>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</si>
  <si>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</si>
  <si>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</si>
  <si>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</si>
  <si>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</si>
  <si>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</si>
  <si>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</si>
  <si>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</si>
  <si>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</si>
  <si>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</si>
  <si>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</si>
  <si>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</si>
  <si>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</si>
  <si>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</si>
  <si>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</si>
  <si>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</si>
  <si>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</si>
  <si>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</si>
  <si>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</si>
  <si>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</si>
  <si>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</si>
  <si>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</si>
  <si>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</si>
  <si>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</si>
  <si>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</si>
  <si>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</si>
  <si>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</si>
  <si>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</si>
  <si>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</si>
  <si>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</si>
  <si>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</si>
  <si>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</si>
  <si>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</si>
  <si>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</si>
  <si>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</si>
  <si>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</si>
  <si>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</si>
  <si>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</si>
  <si>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</si>
  <si>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</si>
  <si>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</si>
  <si>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</si>
  <si>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</si>
  <si>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</si>
  <si>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</si>
  <si>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</si>
  <si>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</si>
  <si>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</si>
  <si>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</si>
  <si>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</si>
  <si>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</si>
  <si>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</si>
  <si>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</si>
  <si>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</si>
  <si>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</si>
  <si>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</si>
  <si>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</si>
  <si>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</si>
  <si>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</si>
  <si>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</si>
  <si>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</si>
  <si>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</si>
  <si>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</si>
  <si>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</si>
  <si>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</si>
  <si>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</si>
  <si>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</si>
  <si>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</si>
  <si>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</si>
  <si>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</si>
  <si>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</si>
  <si>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</si>
  <si>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</si>
  <si>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</si>
  <si>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</si>
  <si>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</si>
  <si>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</si>
  <si>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</si>
  <si>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</si>
  <si>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</si>
  <si>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</si>
  <si>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</si>
  <si>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</si>
  <si>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</si>
  <si>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</si>
  <si>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</si>
  <si>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</si>
  <si>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</si>
  <si>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</si>
  <si>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</si>
  <si>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</si>
  <si>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</si>
  <si>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</si>
  <si>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</si>
  <si>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</si>
  <si>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</si>
  <si>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</si>
  <si>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</si>
  <si>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</si>
  <si>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</si>
  <si>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</si>
  <si>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</si>
  <si>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</si>
  <si>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</si>
  <si>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</si>
  <si>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</si>
  <si>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</si>
  <si>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</si>
  <si>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</si>
  <si>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</si>
  <si>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</si>
  <si>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</si>
  <si>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</si>
  <si>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</si>
  <si>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</si>
  <si>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</si>
  <si>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</si>
  <si>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</si>
  <si>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</si>
  <si>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</si>
  <si>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</si>
  <si>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</si>
  <si>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</si>
  <si>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</si>
  <si>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</si>
  <si>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</si>
  <si>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</si>
  <si>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</si>
  <si>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</si>
  <si>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</si>
  <si>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</si>
  <si>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</si>
  <si>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</si>
  <si>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</si>
  <si>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</si>
  <si>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</si>
  <si>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</si>
  <si>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</si>
  <si>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</si>
  <si>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</si>
  <si>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</si>
  <si>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</si>
  <si>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</si>
  <si>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</si>
  <si>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</si>
  <si>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</si>
  <si>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</si>
  <si>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</si>
  <si>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</si>
  <si>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</si>
  <si>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</si>
  <si>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</si>
  <si>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</si>
  <si>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</si>
  <si>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</si>
  <si>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</si>
  <si>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</si>
  <si>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</si>
  <si>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</si>
  <si>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</si>
  <si>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</si>
  <si>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</si>
  <si>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</si>
  <si>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</si>
  <si>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</si>
  <si>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</si>
  <si>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</si>
  <si>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</si>
  <si>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</si>
  <si>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</si>
  <si>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</si>
  <si>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</si>
  <si>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</si>
  <si>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</si>
  <si>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</si>
  <si>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</si>
  <si>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</si>
  <si>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</si>
  <si>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</si>
  <si>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</si>
  <si>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</si>
  <si>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</si>
  <si>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</si>
  <si>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</si>
  <si>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</si>
  <si>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</si>
  <si>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</si>
  <si>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</si>
  <si>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</si>
  <si>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</si>
  <si>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</si>
  <si>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</si>
  <si>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</si>
  <si>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</si>
  <si>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</si>
  <si>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</si>
  <si>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</si>
  <si>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</si>
  <si>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</si>
  <si>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</si>
  <si>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</si>
  <si>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</si>
  <si>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</si>
  <si>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</si>
  <si>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</si>
  <si>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</si>
  <si>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</si>
  <si>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</si>
  <si>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</si>
  <si>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</si>
  <si>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</si>
  <si>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</si>
  <si>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</si>
  <si>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</si>
  <si>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</si>
  <si>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</si>
  <si>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</si>
  <si>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</si>
  <si>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</si>
  <si>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</si>
  <si>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</si>
  <si>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</si>
  <si>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</si>
  <si>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</si>
  <si>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</si>
  <si>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</si>
  <si>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</si>
  <si>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</si>
  <si>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</si>
  <si>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</si>
  <si>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</si>
  <si>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</si>
  <si>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</si>
  <si>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</si>
  <si>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</si>
  <si>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</si>
  <si>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</si>
  <si>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</si>
  <si>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</si>
  <si>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</si>
  <si>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</si>
  <si>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</si>
  <si>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</si>
  <si>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</si>
  <si>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</si>
  <si>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</si>
  <si>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</si>
  <si>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</si>
  <si>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</si>
  <si>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</si>
  <si>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</si>
  <si>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</si>
  <si>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</si>
  <si>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</si>
  <si>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</si>
  <si>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</si>
  <si>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</si>
  <si>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</si>
  <si>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</si>
  <si>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</si>
  <si>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</si>
  <si>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</si>
  <si>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</si>
  <si>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</si>
  <si>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</si>
  <si>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</si>
  <si>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</si>
  <si>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</si>
  <si>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</si>
  <si>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</si>
  <si>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</si>
  <si>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</si>
  <si>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</si>
  <si>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</si>
  <si>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</si>
  <si>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</si>
  <si>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</si>
  <si>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</si>
  <si>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</si>
  <si>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</si>
  <si>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</si>
  <si>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</si>
  <si>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</si>
  <si>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</si>
  <si>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</si>
  <si>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</si>
  <si>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</si>
  <si>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</si>
  <si>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</si>
  <si>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</si>
  <si>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</si>
  <si>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</si>
  <si>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</si>
  <si>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</si>
  <si>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</si>
  <si>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</si>
  <si>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</si>
  <si>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</si>
  <si>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</si>
  <si>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</si>
  <si>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</si>
  <si>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</si>
  <si>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</si>
  <si>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</si>
  <si>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</si>
  <si>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</si>
  <si>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</si>
  <si>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</si>
  <si>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</si>
  <si>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</si>
  <si>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</si>
  <si>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</si>
  <si>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</si>
  <si>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</si>
  <si>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</si>
  <si>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</si>
  <si>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</si>
  <si>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</si>
  <si>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</si>
  <si>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</si>
  <si>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</si>
  <si>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</si>
  <si>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</si>
  <si>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</si>
  <si>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</si>
  <si>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</si>
  <si>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</si>
  <si>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</si>
  <si>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</si>
  <si>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</si>
  <si>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</si>
  <si>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</si>
  <si>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</si>
  <si>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</si>
  <si>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</si>
  <si>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</si>
  <si>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</si>
  <si>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</si>
  <si>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</si>
  <si>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</si>
  <si>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</si>
  <si>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</si>
  <si>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</si>
  <si>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</si>
  <si>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</si>
  <si>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</si>
  <si>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</si>
  <si>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</si>
  <si>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</si>
  <si>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</si>
  <si>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</si>
  <si>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</si>
  <si>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</si>
  <si>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</si>
  <si>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</si>
  <si>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</si>
  <si>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</si>
  <si>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</si>
  <si>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</si>
  <si>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</si>
  <si>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</si>
  <si>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</si>
  <si>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</si>
  <si>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</si>
  <si>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</si>
  <si>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</si>
  <si>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</si>
  <si>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</si>
  <si>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</si>
  <si>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</si>
  <si>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</si>
  <si>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</si>
  <si>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</si>
  <si>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</si>
  <si>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</si>
  <si>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</si>
  <si>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</si>
  <si>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</si>
  <si>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</si>
  <si>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</si>
  <si>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</si>
  <si>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</si>
  <si>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</si>
  <si>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</si>
  <si>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</si>
  <si>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</si>
  <si>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</si>
  <si>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</si>
  <si>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</si>
  <si>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</si>
  <si>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</si>
  <si>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</si>
  <si>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</si>
  <si>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</si>
  <si>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</si>
  <si>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</si>
  <si>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</si>
  <si>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</si>
  <si>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</si>
  <si>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</si>
  <si>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</si>
  <si>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</si>
  <si>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</si>
  <si>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</si>
  <si>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</si>
  <si>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</si>
  <si>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</si>
  <si>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</si>
  <si>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</si>
  <si>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</si>
  <si>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</si>
  <si>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</si>
  <si>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</si>
  <si>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</si>
  <si>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</si>
  <si>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</si>
  <si>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</si>
  <si>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</si>
  <si>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</si>
  <si>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</si>
  <si>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</si>
  <si>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</si>
  <si>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</si>
  <si>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</si>
  <si>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</si>
  <si>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</si>
  <si>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</si>
  <si>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</si>
  <si>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</si>
  <si>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</si>
  <si>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</si>
  <si>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</si>
  <si>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</si>
  <si>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</si>
  <si>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</si>
  <si>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</si>
  <si>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</si>
  <si>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</si>
  <si>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</si>
  <si>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</si>
  <si>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</si>
  <si>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</si>
  <si>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</si>
  <si>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</si>
  <si>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</si>
  <si>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</si>
  <si>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</si>
  <si>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</si>
  <si>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</si>
  <si>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</si>
  <si>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</si>
  <si>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</si>
  <si>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</si>
  <si>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</si>
  <si>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</si>
  <si>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</si>
  <si>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</si>
  <si>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</si>
  <si>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</si>
  <si>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</si>
  <si>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</si>
  <si>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</si>
  <si>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</si>
  <si>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</si>
  <si>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</si>
  <si>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</si>
  <si>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</si>
  <si>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</si>
  <si>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</si>
  <si>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</si>
  <si>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</si>
  <si>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</si>
  <si>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</si>
  <si>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</si>
  <si>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</si>
  <si>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</si>
  <si>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</si>
  <si>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</si>
  <si>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</si>
  <si>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</si>
  <si>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</si>
  <si>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</si>
  <si>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</si>
  <si>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</si>
  <si>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</si>
  <si>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</si>
  <si>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</si>
  <si>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</si>
  <si>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</si>
  <si>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</si>
  <si>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</si>
  <si>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</si>
  <si>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</si>
  <si>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</si>
  <si>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</si>
  <si>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</si>
  <si>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</si>
  <si>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</si>
  <si>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</si>
  <si>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</si>
  <si>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</si>
  <si>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</si>
  <si>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</si>
  <si>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</si>
  <si>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</si>
  <si>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</si>
  <si>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</si>
  <si>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</si>
  <si>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</si>
  <si>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</si>
  <si>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</si>
  <si>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</si>
  <si>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</si>
  <si>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</si>
  <si>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</si>
  <si>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</si>
  <si>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</si>
  <si>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</si>
  <si>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</si>
  <si>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</si>
  <si>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</si>
  <si>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</si>
  <si>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</si>
  <si>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</si>
  <si>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</si>
  <si>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</si>
  <si>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</si>
  <si>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</si>
  <si>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</si>
  <si>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</si>
  <si>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</si>
  <si>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</si>
  <si>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</si>
  <si>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</si>
  <si>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</si>
  <si>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</si>
  <si>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</si>
  <si>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</si>
  <si>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</si>
  <si>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</si>
  <si>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</si>
  <si>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</si>
  <si>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</si>
  <si>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</si>
  <si>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</si>
  <si>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</si>
  <si>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</si>
  <si>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</si>
  <si>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</si>
  <si>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</si>
  <si>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</si>
  <si>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</si>
  <si>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</si>
  <si>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</si>
  <si>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</si>
  <si>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</si>
  <si>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</si>
  <si>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</si>
  <si>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</si>
  <si>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</si>
  <si>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</si>
  <si>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</si>
  <si>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</si>
  <si>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</si>
  <si>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</si>
  <si>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</si>
  <si>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</si>
  <si>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</si>
  <si>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</si>
  <si>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</si>
  <si>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</si>
  <si>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</si>
  <si>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</si>
  <si>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</si>
  <si>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</si>
  <si>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</si>
  <si>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</si>
  <si>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</si>
  <si>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</si>
  <si>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</si>
  <si>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</si>
  <si>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</si>
  <si>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</si>
  <si>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</si>
  <si>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</si>
  <si>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</si>
  <si>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</si>
  <si>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</si>
  <si>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</si>
  <si>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</si>
  <si>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</si>
  <si>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</si>
  <si>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</si>
  <si>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</si>
  <si>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</si>
  <si>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</si>
  <si>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</si>
  <si>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</si>
  <si>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</si>
  <si>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</si>
  <si>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</si>
  <si>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</si>
  <si>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</si>
  <si>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</si>
  <si>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</si>
  <si>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</si>
  <si>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</si>
  <si>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</si>
  <si>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</si>
  <si>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</si>
  <si>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</si>
  <si>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</si>
  <si>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</si>
  <si>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</si>
  <si>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</si>
  <si>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</si>
  <si>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</si>
  <si>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</si>
  <si>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</si>
  <si>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</si>
  <si>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</si>
  <si>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</si>
  <si>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</si>
  <si>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</si>
  <si>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</si>
  <si>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</si>
  <si>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</si>
  <si>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</si>
  <si>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</si>
  <si>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</si>
  <si>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</si>
  <si>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</si>
  <si>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</si>
  <si>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</si>
  <si>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</si>
  <si>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</si>
  <si>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</si>
  <si>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</si>
  <si>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</si>
  <si>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</si>
  <si>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</si>
  <si>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</si>
  <si>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</si>
  <si>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</si>
  <si>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</si>
  <si>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</si>
  <si>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</si>
  <si>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</si>
  <si>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</si>
  <si>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</si>
  <si>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</si>
  <si>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</si>
  <si>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</si>
  <si>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</si>
  <si>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</si>
  <si>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</si>
  <si>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</si>
  <si>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</si>
  <si>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</si>
  <si>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</si>
  <si>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</si>
  <si>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</si>
  <si>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</si>
  <si>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</si>
  <si>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</si>
  <si>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</si>
  <si>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</si>
  <si>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</si>
  <si>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</si>
  <si>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</si>
  <si>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</si>
  <si>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</si>
  <si>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</si>
  <si>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</si>
  <si>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</si>
  <si>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</si>
  <si>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</si>
  <si>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</si>
  <si>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</si>
  <si>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</si>
  <si>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</si>
  <si>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</si>
  <si>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</si>
  <si>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</si>
  <si>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</si>
  <si>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</si>
  <si>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</si>
  <si>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</si>
  <si>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</si>
  <si>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</si>
  <si>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</si>
  <si>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</si>
  <si>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</si>
  <si>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</si>
  <si>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</si>
  <si>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</si>
  <si>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</si>
  <si>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</si>
  <si>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</si>
  <si>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</si>
  <si>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</si>
  <si>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</si>
  <si>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</si>
  <si>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</si>
  <si>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</si>
  <si>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</si>
  <si>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</si>
  <si>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</si>
  <si>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</si>
  <si>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</si>
  <si>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</si>
  <si>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</si>
  <si>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</si>
  <si>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</si>
  <si>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</si>
  <si>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</si>
  <si>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</si>
  <si>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</si>
  <si>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</si>
  <si>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</si>
  <si>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</si>
  <si>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</si>
  <si>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</si>
  <si>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</si>
  <si>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</si>
  <si>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</si>
  <si>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</si>
  <si>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</si>
  <si>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</si>
  <si>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</si>
  <si>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</si>
  <si>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</si>
  <si>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</si>
  <si>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</si>
  <si>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</si>
  <si>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</si>
  <si>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</si>
  <si>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</si>
  <si>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</si>
  <si>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</si>
  <si>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</si>
  <si>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</si>
  <si>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</si>
  <si>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</si>
  <si>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</si>
  <si>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</si>
  <si>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</si>
  <si>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</si>
  <si>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</si>
  <si>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</si>
  <si>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</si>
  <si>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</si>
  <si>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</si>
  <si>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</si>
  <si>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</si>
  <si>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</si>
  <si>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</si>
  <si>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</si>
  <si>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</si>
  <si>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</si>
  <si>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</si>
  <si>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</si>
  <si>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</si>
  <si>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</si>
  <si>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</si>
  <si>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</si>
  <si>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</si>
  <si>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</si>
  <si>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</si>
  <si>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</si>
  <si>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</si>
  <si>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</si>
  <si>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</si>
  <si>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</si>
  <si>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</si>
  <si>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</si>
  <si>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</si>
  <si>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</si>
  <si>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</si>
  <si>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</si>
  <si>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</si>
  <si>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</si>
  <si>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</si>
  <si>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</si>
  <si>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</si>
  <si>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</si>
  <si>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</si>
  <si>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</si>
  <si>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</si>
  <si>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</si>
  <si>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</si>
  <si>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</si>
  <si>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</si>
  <si>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</si>
  <si>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</si>
  <si>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</si>
  <si>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</si>
  <si>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</si>
  <si>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</si>
  <si>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</si>
  <si>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</si>
  <si>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</si>
  <si>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</si>
  <si>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</si>
  <si>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</si>
  <si>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</si>
  <si>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</si>
  <si>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</si>
  <si>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</si>
  <si>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</si>
  <si>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</si>
  <si>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</si>
  <si>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</si>
  <si>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</si>
  <si>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</si>
  <si>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</si>
  <si>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</si>
  <si>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</si>
  <si>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</si>
  <si>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</si>
  <si>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</si>
  <si>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</si>
  <si>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</si>
  <si>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</si>
  <si>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</si>
  <si>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</si>
  <si>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</si>
  <si>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</si>
  <si>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</si>
  <si>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</si>
  <si>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</si>
  <si>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</si>
  <si>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</si>
  <si>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</si>
  <si>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</si>
  <si>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</si>
  <si>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</si>
  <si>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</si>
  <si>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</si>
  <si>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</si>
  <si>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</si>
  <si>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</si>
  <si>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</si>
  <si>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</si>
  <si>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</si>
  <si>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</si>
  <si>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</si>
  <si>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</si>
  <si>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</si>
  <si>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</si>
  <si>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</si>
  <si>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</si>
  <si>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</si>
  <si>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</si>
  <si>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</si>
  <si>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</si>
  <si>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</si>
  <si>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</si>
  <si>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</si>
  <si>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</si>
  <si>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</si>
  <si>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</si>
  <si>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</si>
  <si>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</si>
  <si>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</si>
  <si>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</si>
  <si>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</si>
  <si>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</si>
  <si>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</si>
  <si>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</si>
  <si>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</si>
  <si>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</si>
  <si>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</si>
  <si>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</si>
  <si>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</si>
  <si>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</si>
  <si>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</si>
  <si>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</si>
  <si>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</si>
  <si>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</si>
  <si>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</si>
  <si>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</si>
  <si>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</si>
  <si>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</si>
  <si>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</si>
  <si>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</si>
  <si>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</si>
  <si>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</si>
  <si>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</si>
  <si>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</si>
  <si>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</si>
  <si>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</si>
  <si>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</si>
  <si>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</si>
  <si>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</si>
  <si>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</si>
  <si>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</si>
  <si>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</si>
  <si>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</si>
  <si>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</si>
  <si>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</si>
  <si>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</si>
  <si>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</si>
  <si>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</si>
  <si>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</si>
  <si>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</si>
  <si>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</si>
  <si>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</si>
  <si>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</si>
  <si>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</si>
  <si>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</si>
  <si>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</si>
  <si>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</si>
  <si>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</si>
  <si>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</si>
  <si>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</si>
  <si>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</si>
  <si>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</si>
  <si>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</si>
  <si>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</si>
  <si>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</si>
  <si>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</si>
  <si>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</si>
  <si>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</si>
  <si>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</si>
  <si>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</si>
  <si>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</si>
  <si>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</si>
  <si>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</si>
  <si>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</si>
  <si>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</si>
  <si>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</si>
  <si>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</si>
  <si>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</si>
  <si>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</si>
  <si>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</si>
  <si>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</si>
  <si>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</si>
  <si>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</si>
  <si>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</si>
  <si>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</si>
  <si>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</si>
  <si>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</si>
  <si>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</si>
  <si>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</si>
  <si>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</si>
  <si>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</si>
  <si>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</si>
  <si>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</si>
  <si>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</si>
  <si>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</si>
  <si>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</si>
  <si>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</si>
  <si>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</si>
  <si>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</si>
  <si>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</si>
  <si>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</si>
  <si>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</si>
  <si>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</si>
  <si>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</si>
  <si>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</si>
  <si>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</si>
  <si>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</si>
  <si>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</si>
  <si>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</si>
  <si>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</si>
  <si>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</si>
  <si>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</si>
  <si>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</si>
  <si>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</si>
  <si>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</si>
  <si>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</si>
  <si>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</si>
  <si>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</si>
  <si>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</si>
  <si>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</si>
  <si>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</si>
  <si>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</si>
  <si>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</si>
  <si>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</si>
  <si>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</si>
  <si>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</si>
  <si>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</si>
  <si>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</si>
  <si>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</si>
  <si>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</si>
  <si>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</si>
  <si>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</si>
  <si>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</si>
  <si>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</si>
  <si>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</si>
  <si>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</si>
  <si>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</si>
  <si>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</si>
  <si>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</si>
  <si>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</si>
  <si>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</si>
  <si>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</si>
  <si>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</si>
  <si>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</si>
  <si>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</si>
  <si>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</si>
  <si>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</si>
  <si>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</si>
  <si>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</si>
  <si>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</si>
  <si>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</si>
  <si>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</si>
  <si>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</si>
  <si>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</si>
  <si>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</si>
  <si>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</si>
  <si>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</si>
  <si>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</si>
  <si>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</si>
  <si>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</si>
  <si>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</si>
  <si>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</si>
  <si>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</si>
  <si>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</si>
  <si>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</si>
  <si>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</si>
  <si>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</si>
  <si>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</si>
  <si>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</si>
  <si>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</si>
  <si>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</si>
  <si>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</si>
  <si>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</si>
  <si>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</si>
  <si>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</si>
  <si>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</si>
  <si>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</si>
  <si>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</si>
  <si>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</si>
  <si>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</si>
  <si>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</si>
  <si>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</si>
  <si>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</si>
  <si>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</si>
  <si>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</si>
  <si>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</si>
  <si>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</si>
  <si>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</si>
  <si>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</si>
  <si>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</si>
  <si>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</si>
  <si>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</si>
  <si>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</si>
  <si>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</si>
  <si>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</si>
  <si>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</si>
  <si>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</si>
  <si>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</si>
  <si>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</si>
  <si>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</si>
  <si>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</si>
  <si>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</si>
  <si>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</si>
  <si>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</si>
  <si>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</si>
  <si>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</si>
  <si>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</si>
  <si>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</si>
  <si>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</si>
  <si>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</si>
  <si>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</si>
  <si>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</si>
  <si>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</si>
  <si>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</si>
  <si>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</si>
  <si>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</si>
  <si>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</si>
  <si>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</si>
  <si>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</si>
  <si>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</si>
  <si>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</si>
  <si>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</si>
  <si>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</si>
  <si>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</si>
  <si>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</si>
  <si>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</si>
  <si>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</si>
  <si>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</si>
  <si>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</si>
  <si>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</si>
  <si>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</si>
  <si>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</si>
  <si>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</si>
  <si>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</si>
  <si>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</si>
  <si>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</si>
  <si>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</si>
  <si>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</si>
  <si>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</si>
  <si>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</si>
  <si>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</si>
  <si>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</si>
  <si>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</si>
  <si>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</si>
  <si>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</si>
  <si>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</si>
  <si>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</si>
  <si>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</si>
  <si>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</si>
  <si>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</si>
  <si>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</si>
  <si>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</si>
  <si>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</si>
  <si>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</si>
  <si>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</si>
  <si>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</si>
  <si>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</si>
  <si>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</si>
  <si>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</si>
  <si>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</si>
  <si>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</si>
  <si>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</si>
  <si>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</si>
  <si>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</si>
  <si>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</si>
  <si>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</si>
  <si>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</si>
  <si>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</si>
  <si>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</si>
  <si>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</si>
  <si>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</si>
  <si>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</si>
  <si>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</si>
  <si>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</si>
  <si>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</si>
  <si>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</si>
  <si>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</si>
  <si>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</si>
  <si>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</si>
  <si>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</si>
  <si>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</si>
  <si>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</si>
  <si>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</si>
  <si>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</si>
  <si>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</si>
  <si>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</si>
  <si>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</si>
  <si>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</si>
  <si>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</si>
  <si>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</si>
  <si>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</si>
  <si>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</si>
  <si>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</si>
  <si>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</si>
  <si>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</si>
  <si>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</si>
  <si>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</si>
  <si>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</si>
  <si>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</si>
  <si>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</si>
  <si>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</si>
  <si>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</si>
  <si>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</si>
  <si>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</si>
  <si>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</si>
  <si>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</si>
  <si>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</si>
  <si>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</si>
  <si>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</si>
  <si>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</si>
  <si>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</si>
  <si>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</si>
  <si>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</si>
  <si>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</si>
  <si>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</si>
  <si>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</si>
  <si>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</si>
  <si>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</si>
  <si>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</si>
  <si>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</si>
  <si>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</si>
  <si>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</si>
  <si>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</si>
  <si>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</si>
  <si>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</si>
  <si>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</si>
  <si>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</si>
  <si>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</si>
  <si>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</si>
  <si>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</si>
  <si>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</si>
  <si>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</si>
  <si>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</si>
  <si>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</si>
  <si>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</si>
  <si>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</si>
  <si>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</si>
  <si>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</si>
  <si>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</si>
  <si>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</si>
  <si>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</si>
  <si>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</si>
  <si>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</si>
  <si>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</si>
  <si>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PCM-20251205-00000518</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</si>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</sst>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22"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8" totalsRowShown="0" headerRowDxfId="79" dataDxfId="78" headerRowBorderDxfId="76" tableBorderDxfId="77" totalsRowBorderDxfId="75">
  <autoFilter ref="A1:L2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 totalsRowShown="0" headerRowDxfId="29" dataDxfId="28" headerRowBorderDxfId="26" tableBorderDxfId="27">
  <autoFilter ref="A1:L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3" totalsRowShown="0" headerRowDxfId="13" tableBorderDxfId="12">
  <autoFilter ref="A1:L42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C22" sqref="C2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333.63738298611133</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45996.585808912037</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45996.585808912037</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45996.585808912037</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45996.585808912037</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45996.585808912037</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45996.585808912037</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45996.585808912037</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45996.585808912037</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45996.585808912037</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45996.585808912037</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45996.585808912037</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45996.585808912037</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45996.585808912037</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45996.585808912037</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45996.585808912037</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45996.585808912037</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45996.585808912037</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45996.585808912037</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45996.585808912037</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45996.585808912037</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45996.585808912037</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45996.585808912037</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45996.585808912037</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45996.585808912037</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45996.585808912037</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45996.585808912037</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45996.585808912037</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45996.585808912037</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45996.585808912037</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45996.585808912037</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45996.585808912037</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45996.585808912037</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45996.585808912037</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45996.585808912037</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45996.585808912037</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45996.585808912037</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45996.585808912037</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45996.585808912037</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45996.585808912037</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45996.585808912037</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45996.585808912037</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45996.585808912037</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45996.585808912037</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45996.585808912037</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45996.585808912037</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45996.585808912037</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45996.585808912037</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45996.585808912037</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45996.585808912037</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45996.585808912037</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45996.585808912037</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45996.585808912037</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45996.585808912037</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45996.585808912037</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45996.585808912037</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45996.585808912037</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45996.585808912037</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45996.585808912037</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45996.585808912037</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45996.585808912037</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45996.585808912037</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45996.585808912037</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45996.585808912037</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45996.585808912037</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45996.585808912037</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45996.585808912037</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45996.585808912037</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45996.585808912037</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45996.585808912037</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45996.585808912037</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45996.585808912037</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45996.585808912037</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45996.585808912037</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45996.585808912037</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45996.585808912037</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45996.585808912037</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45996.585808912037</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45996.585808912037</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45996.585808912037</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45996.585808912037</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45996.585808912037</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45996.585808912037</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45996.585808912037</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45996.585808912037</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45996.585808912037</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45996.585808912037</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45996.585808912037</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45996.585808912037</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45996.585808912037</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45996.585808912037</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45996.585808912037</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45996.585808912037</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45996.585808912037</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45996.585808912037</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45996.585808912037</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45996.585808912037</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45996.585808912037</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45996.585808912037</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45996.585808912037</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45996.585808912037</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45996.585808912037</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45996.585808912037</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45996.585808912037</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45996.585808912037</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45996.585808912037</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45996.585808912037</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45996.585808912037</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45996.585808912037</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45996.585808912037</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45996.585808912037</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45996.585808912037</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45996.585808912037</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45996.585808912037</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45996.585808912037</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45996.585808912037</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45996.585808912037</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45996.585808912037</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45996.585808912037</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45996.585808912037</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45996.585808912037</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45996.585808912037</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45996.585808912037</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45996.585808912037</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45996.585808912037</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45996.585808912037</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45996.585808912037</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45996.585808912037</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45996.585808912037</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45996.585808912037</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45996.585808912037</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45996.585808912037</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45996.585808912037</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45996.585808912037</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45996.585808912037</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45996.585808912037</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45996.585808912037</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45996.585808912037</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45996.585808912037</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45996.585808912037</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45996.585808912037</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45996.585808912037</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45996.585808912037</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45996.585808912037</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45996.585808912037</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45996.585808912037</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45996.585808912037</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45996.585808912037</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45996.585808912037</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45996.585808912037</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45996.585808912037</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45996.585808912037</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45996.585808912037</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45996.585808912037</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45996.585808912037</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45996.585808912037</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45996.585808912037</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45996.585808912037</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45996.585808912037</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45996.585808912037</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45996.585808912037</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45996.585808912037</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45996.585808912037</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45996.585808912037</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45996.585808912037</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45996.585808912037</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45996.585808912037</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45996.585808912037</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45996.585808912037</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45996.585808912037</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45996.585808912037</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45996.585808912037</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45996.585808912037</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45996.585808912037</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45996.585808912037</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45996.585808912037</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45996.585808912037</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45996.585808912037</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45996.585808912037</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45996.585808912037</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45996.585808912037</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45996.585808912037</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45996.585808912037</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45996.585808912037</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45996.585808912037</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45996.585808912037</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45996.585808912037</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45996.585808912037</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45996.585808912037</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45996.585808912037</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45996.585808912037</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45996.585808912037</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45996.585808912037</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45996.585808912037</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45996.585808912037</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45996.585808912037</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B610A44F-FB69-4DCC-B04E-DD7EEAA7B696}"/>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8"/>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171.585970949076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12.198389930556004</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58"/>
      <c r="E5" s="97"/>
      <c r="F5" s="98"/>
      <c r="G5" s="99">
        <f ca="1">IFERROR(NOW()-F5,"-")</f>
        <v>45996.585808912037</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45996.585808912037</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45996.585808912037</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45996.585808912037</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45996.585808912037</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45996.585808680553</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45996.585808680553</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45996.585808680553</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45996.585808680553</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45996.585808680553</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45996.585808680553</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45996.585808680553</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45996.585808680553</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45996.585808680553</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45996.585808680553</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45996.585808680553</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45996.585808680553</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45996.585808680553</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45996.585808680553</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45996.585808680553</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45996.585808680553</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45996.585808680553</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45996.585808680553</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45996.585808680553</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45996.585808680553</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45996.585808680553</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45996.585808680553</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45996.585808680553</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45996.585808680553</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45996.585808680553</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45996.585808680553</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45996.585808680553</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45996.585808680553</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45996.585808680553</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45996.585808680553</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45996.585808680553</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45996.585808680553</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45996.585808680553</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45996.585808680553</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45996.585808680553</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45996.585808680553</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45996.585808680553</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45996.585808680553</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45996.585808680553</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45996.585808680553</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45996.585808680553</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45996.585808680553</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45996.585808680553</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45996.585808680553</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45996.585808680553</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45996.585808680553</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45996.585808680553</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45996.585808680553</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45996.585808680553</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45996.585808680553</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45996.585808680553</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45996.585808680553</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45996.585808680553</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45996.585808680553</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45996.585808680553</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45996.585808680553</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45996.585808680553</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45996.585808680553</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45996.585808680553</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45996.585808680553</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45996.585808680553</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45996.585808680553</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45996.585808680553</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45996.585808680553</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45996.585808680553</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45996.585808680553</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45996.585808680553</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45996.585808680553</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45996.585808680553</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45996.585808680553</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45996.585808680553</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45996.585808680553</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45996.585808680553</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45996.585808680553</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45996.585808680553</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45996.585808680553</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45996.585808680553</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45996.585808680553</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45996.585808680553</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45996.585808680553</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45996.585808680553</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45996.585808680553</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45996.585808680553</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45996.585808680553</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45996.585808680553</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45996.585808680553</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45996.585808680553</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45996.585808680553</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45996.585808680553</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45996.585808680553</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45996.585808680553</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45996.585808680553</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45996.585808680553</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45996.585808680553</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45996.585808680553</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45996.585808680553</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45996.585808680553</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45996.585808680553</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45996.585808680553</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45996.585808680553</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45996.585808680553</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45996.585808680553</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45996.585808680553</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45996.585808680553</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45996.585808680553</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45996.585808680553</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45996.585808680553</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45996.585808680553</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45996.585808680553</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45996.585808680553</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45996.585808680553</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45996.585808680553</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45996.585808680553</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45996.585808680553</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45996.585808680553</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45996.585808680553</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45996.585808680553</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45996.585808680553</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45996.585808680553</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45996.585808680553</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45996.585808680553</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45996.585808680553</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45996.585808680553</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45996.585808680553</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45996.585808680553</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45996.585808680553</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45996.585808680553</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45996.585808680553</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45996.585808680553</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45996.585808680553</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45996.585808680553</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45996.585808680553</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45996.585808680553</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45996.585808680553</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45996.585808680553</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45996.585808680553</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45996.585808680553</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45996.585808680553</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45996.585808680553</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45996.585808680553</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45996.585808680553</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45996.585808680553</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45996.585808680553</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45996.585808680553</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45996.585808680553</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45996.585808680553</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45996.585808680553</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45996.585808680553</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45996.585808680553</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45996.585808680553</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45996.585808680553</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45996.585808680553</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45996.585808680553</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45996.585808680553</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45996.585808680553</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45996.585808680553</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45996.585808680553</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45996.585808680553</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45996.585808680553</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45996.585808680553</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45996.585808680553</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45996.585808680553</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45996.585808680553</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45996.585808680553</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45996.585808680553</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45996.585808680553</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45996.585808680553</v>
      </c>
      <c r="H176" s="98"/>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8"/>
      <c r="G177" s="99">
        <f ca="1">IFERROR(NOW()-F177,"-")</f>
        <v>45996.585808680553</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45996.585808680553</v>
      </c>
      <c r="H178" s="98"/>
      <c r="I178" s="18" t="str">
        <f>IFERROR(VLOOKUP(D178,DB!A:F,6,0),"")</f>
        <v/>
      </c>
      <c r="J178" s="18" t="str">
        <f>IFERROR(VLOOKUP(D178,DB!A:G,7,0),"")</f>
        <v/>
      </c>
      <c r="K178" s="19"/>
      <c r="L178" s="18" t="str">
        <f>IFERROR(VLOOKUP(D178,DB!A:I,9,0),"")</f>
        <v/>
      </c>
    </row>
    <row r="179" spans="1:12" ht="31.5" customHeight="1">
      <c r="A179" s="151"/>
      <c r="B179" s="152" t="str">
        <f>IFERROR(VLOOKUP(D179,DB!A:K,11,0),"")</f>
        <v/>
      </c>
      <c r="C179" s="152"/>
      <c r="D179" s="152"/>
      <c r="E179" s="152"/>
      <c r="F179" s="153"/>
      <c r="G179" s="154">
        <f ca="1">IFERROR(NOW()-F179,"-")</f>
        <v>45996.585808680553</v>
      </c>
      <c r="H179" s="153"/>
      <c r="I179" s="152" t="str">
        <f>IFERROR(VLOOKUP(D179,DB!A:F,6,0),"")</f>
        <v/>
      </c>
      <c r="J179" s="152" t="str">
        <f>IFERROR(VLOOKUP(D179,DB!A:G,7,0),"")</f>
        <v/>
      </c>
      <c r="K179" s="155"/>
      <c r="L179" s="152" t="str">
        <f>IFERROR(VLOOKUP(D179,DB!A:I,9,0),"")</f>
        <v/>
      </c>
    </row>
    <row r="180" spans="1:12" ht="31.5" customHeight="1">
      <c r="A180" s="96"/>
      <c r="B180" s="18" t="str">
        <f>IFERROR(VLOOKUP(D180,DB!A:K,11,0),"")</f>
        <v/>
      </c>
      <c r="C180" s="18"/>
      <c r="D180" s="18"/>
      <c r="E180" s="18"/>
      <c r="F180" s="98"/>
      <c r="G180" s="99">
        <f ca="1">IFERROR(NOW()-F180,"-")</f>
        <v>45996.585808680553</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45996.585808680553</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45996.585808680553</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45996.585808680553</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45996.585808680553</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45996.585808680553</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45996.585808680553</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45996.585808680553</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45996.585808680553</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45996.585808680553</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45996.585808680553</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45996.585808680553</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45996.585808680553</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45996.585808680553</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45996.585808680553</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45996.585808680553</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45996.585808680553</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45996.585808680553</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45996.585808680553</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45996.585808680553</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45996.585808680553</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45996.585808680553</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45996.585808680553</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45996.585808680553</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45996.585808680553</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45996.585808680553</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45996.585808680553</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45996.585808680553</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45996.585808680553</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45996.585808680553</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45996.585808680553</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45996.585808680553</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45996.585808680553</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45996.585808680553</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45996.585808680553</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45996.585808680553</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45996.585808680553</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45996.585808680553</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45996.585808680553</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45996.585808680553</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45996.585808680553</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45996.585808680553</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45996.585808680553</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45996.585808680553</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45996.585808680553</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45996.585808680553</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45996.585808680553</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45996.585808680553</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45996.585808680553</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45996.585808680553</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45996.585808680553</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45996.585808680553</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45996.585808680553</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45996.585808680553</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45996.585808680553</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45996.585808680553</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45996.585808680553</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45996.585808680553</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45996.585808680553</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45996.585808680553</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45996.585808680553</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45996.585808680553</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45996.585808680553</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45996.585808680553</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45996.585808680553</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45996.585808680553</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45996.585808680553</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45996.585808680553</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45996.585808680553</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45996.585808680553</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45996.585808680553</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45996.585808680553</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45996.585808680553</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45996.585808680553</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45996.585808680553</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45996.585808680553</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45996.585808680553</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45996.585808680553</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45996.585808680553</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45996.585808680553</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45996.585808680553</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45996.585808680553</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45996.585808680553</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45996.585808680553</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45996.585808680553</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45996.585808680553</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45996.585808680553</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45996.585808680553</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45996.585808680553</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45996.585808680553</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45996.585808680553</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45996.585808680553</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45996.585808680553</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45996.585808680553</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45996.585808680553</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45996.585808680553</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45996.585808680553</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45996.585808680553</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45996.585808680553</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45996.585808680553</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45996.585808680553</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45996.585808680553</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45996.585808680553</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45996.585808680553</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45996.585808680553</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45996.585808680553</v>
      </c>
      <c r="H285" s="98"/>
      <c r="I285" s="18" t="str">
        <f>IFERROR(VLOOKUP(D285,DB!A:F,6,0),"")</f>
        <v/>
      </c>
      <c r="J285" s="18" t="str">
        <f>IFERROR(VLOOKUP(D285,DB!A:G,7,0),"")</f>
        <v/>
      </c>
      <c r="K285" s="19"/>
      <c r="L285" s="18" t="str">
        <f>IFERROR(VLOOKUP(D285,DB!A:I,9,0),"")</f>
        <v/>
      </c>
    </row>
    <row r="286" spans="1:12" ht="31.5" customHeight="1">
      <c r="A286" s="96"/>
      <c r="B286" s="18" t="str">
        <f>IFERROR(VLOOKUP(D286,DB!A:K,11,0),"")</f>
        <v/>
      </c>
      <c r="C286" s="18"/>
      <c r="D286" s="18"/>
      <c r="E286" s="18"/>
      <c r="F286" s="98"/>
      <c r="G286" s="99">
        <f ca="1">IFERROR(NOW()-F286,"-")</f>
        <v>45996.585808680553</v>
      </c>
      <c r="H286" s="98"/>
      <c r="I286" s="18" t="str">
        <f>IFERROR(VLOOKUP(D286,DB!A:F,6,0),"")</f>
        <v/>
      </c>
      <c r="J286" s="18" t="str">
        <f>IFERROR(VLOOKUP(D286,DB!A:G,7,0),"")</f>
        <v/>
      </c>
      <c r="K286" s="19"/>
      <c r="L286" s="18" t="str">
        <f>IFERROR(VLOOKUP(D286,DB!A:I,9,0),"")</f>
        <v/>
      </c>
    </row>
    <row r="287" spans="1:12" ht="31.5" customHeight="1">
      <c r="A287" s="96"/>
      <c r="B287" s="18" t="str">
        <f>IFERROR(VLOOKUP(D287,DB!A:K,11,0),"")</f>
        <v/>
      </c>
      <c r="C287" s="18"/>
      <c r="D287" s="18"/>
      <c r="E287" s="18"/>
      <c r="F287" s="98"/>
      <c r="G287" s="99">
        <f ca="1">IFERROR(NOW()-F287,"-")</f>
        <v>45996.585808680553</v>
      </c>
      <c r="H287" s="98"/>
      <c r="I287" s="18" t="str">
        <f>IFERROR(VLOOKUP(D287,DB!A:F,6,0),"")</f>
        <v/>
      </c>
      <c r="J287" s="18" t="str">
        <f>IFERROR(VLOOKUP(D287,DB!A:G,7,0),"")</f>
        <v/>
      </c>
      <c r="K287" s="19"/>
      <c r="L287" s="18" t="str">
        <f>IFERROR(VLOOKUP(D287,DB!A:I,9,0),"")</f>
        <v/>
      </c>
    </row>
    <row r="288" spans="1:12" ht="31.5" customHeight="1">
      <c r="A288" s="151"/>
      <c r="B288" s="152" t="str">
        <f>IFERROR(VLOOKUP(D288,DB!A:K,11,0),"")</f>
        <v/>
      </c>
      <c r="C288" s="152"/>
      <c r="D288" s="152"/>
      <c r="E288" s="152"/>
      <c r="F288" s="153"/>
      <c r="G288" s="154">
        <f ca="1">IFERROR(NOW()-F288,"-")</f>
        <v>45996.585808680553</v>
      </c>
      <c r="H288" s="153"/>
      <c r="I288" s="152" t="str">
        <f>IFERROR(VLOOKUP(D288,DB!A:F,6,0),"")</f>
        <v/>
      </c>
      <c r="J288" s="152" t="str">
        <f>IFERROR(VLOOKUP(D288,DB!A:G,7,0),"")</f>
        <v/>
      </c>
      <c r="K288" s="155"/>
      <c r="L288" s="152" t="str">
        <f>IFERROR(VLOOKUP(D288,DB!A:I,9,0),"")</f>
        <v/>
      </c>
    </row>
  </sheetData>
  <dataValidations count="2">
    <dataValidation allowBlank="1" showInputMessage="1" showErrorMessage="1" sqref="E1" xr:uid="{4D935161-CDD3-4592-B877-3FB59C99E142}"/>
    <dataValidation type="list" allowBlank="1" showInputMessage="1" showErrorMessage="1" sqref="E3:E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45996.585808912037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45996.585808912037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45996.585808912037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45996.585808912037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45996.585808912037</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45996.585808912037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45996.585808912037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45996.585808912037</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45996.585808912037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45996.585808912037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45996.585808912037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45996.585808912037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45996.585808912037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45996.585808912037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45996.585808912037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45996.585808912037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45996.585808912037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45996.585808912037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45996.585808912037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45996.585808912037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45996.585808912037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45996.585808912037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45996.585808912037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45996.585808912037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45996.585808912037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45996.585808912037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45996.585808912037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45996.585808912037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45996.585808912037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45996.585808912037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45996.585808912037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45996.585808912037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45996.585808912037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45996.585808912037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45996.585808912037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45996.585808912037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45996.585808912037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45996.585808912037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45996.585808912037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45996.585808912037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45996.585808912037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45996.585808912037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45996.585808912037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45996.585808912037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45996.585808912037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45996.585808912037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45996.585808912037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45996.585808912037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45996.585808912037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45996.585808912037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45996.585808912037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45996.585808912037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45996.585808912037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45996.585808912037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45996.585808912037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45996.585808912037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45996.585808912037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45996.585808912037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45996.585808912037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45996.585808912037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45996.585808912037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45996.585808912037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45996.585808912037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45996.585808912037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45996.585808912037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45996.585808912037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45996.585808912037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45996.585808912037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45996.585808912037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45996.585808912037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45996.585808912037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45996.585808912037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45996.585808912037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45996.585808912037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45996.585808912037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45996.585808912037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45996.585808912037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45996.585808912037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45996.585808912037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45996.585808912037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45996.585808912037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45996.585808912037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45996.585808912037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45996.585808912037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45996.585808912037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45996.585808912037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45996.585808912037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45996.585808912037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45996.585808912037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45996.585808912037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45996.585808912037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45996.585808912037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45996.585808912037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45996.585808912037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45996.585808912037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45996.585808912037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45996.585808912037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45996.585808912037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45996.585808912037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45996.585808912037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45996.585808912037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45996.585808912037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45996.585808912037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45996.585808912037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45996.585808912037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45996.585808912037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45996.585808912037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45996.585808912037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45996.585808912037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45996.585808912037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45996.585808912037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45996.585808912037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45996.585808912037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45996.585808912037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45996.585808912037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45996.585808912037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45996.585808912037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45996.585808912037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45996.585808912037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45996.585808912037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45996.585808912037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45996.585808912037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45996.585808912037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45996.585808912037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45996.585808912037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45996.585808912037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45996.585808912037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45996.585808912037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45996.585808912037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45996.585808912037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45996.585808912037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45996.585808912037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45996.585808912037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45996.585808912037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45996.585808912037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45996.585808912037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45996.585808912037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45996.585808912037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45996.585808912037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45996.585808912037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45996.585808912037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45996.585808912037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45996.585808912037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45996.585808912037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45996.585808912037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45996.585808912037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45996.585808912037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45996.585808912037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45996.585808912037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45996.585808912037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45996.585808912037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45996.585808912037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45996.585808912037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45996.585808912037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45996.585808912037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45996.585808912037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45996.585808912037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45996.585808912037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45996.585808912037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45996.585808912037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45996.585808912037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45996.585808912037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45996.585808912037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45996.585808912037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45996.585808912037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45996.585808912037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45996.585808912037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45996.585808912037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45996.585808912037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45996.585808912037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45996.585808912037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45996.585808912037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45996.585808912037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45996.585808912037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45996.585808912037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45996.585808912037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45996.585808912037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45996.585808912037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45996.585808912037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45996.585808912037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45996.585808912037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45996.585808912037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45996.585808912037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45996.585808912037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45996.585808912037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45996.585808912037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45996.585808912037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45996.585808912037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45996.585808912037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45996.585808912037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45996.585808912037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45996.585808912037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45996.585808912037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45996.585808912037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45996.585808912037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45996.585808912037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45996.585808912037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45996.585808912037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45996.585808912037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45996.585808912037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45996.585808912037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45996.585808912037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45996.585808912037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45996.585808912037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45996.585808912037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45996.585808912037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45996.585808912037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45996.585808912037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45996.585808912037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45996.585808912037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45996.585808912037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45996.585808912037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45996.585808912037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45996.585808912037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45996.585808912037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45996.585808912037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45996.585808912037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45996.585808912037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45996.585808912037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45996.585808912037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45996.585808912037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45996.585808912037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45996.585808912037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45996.585808912037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45996.585808912037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45996.585808912037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45996.585808912037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45996.585808912037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45996.585808912037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45996.585808912037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45996.585808912037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45996.585808912037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45996.585808912037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45996.585808912037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45996.585808912037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45996.585808912037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45996.585808912037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45996.585808912037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45996.585808912037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45996.585808912037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45996.585808912037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45996.585808912037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45996.585808912037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45996.585808912037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45996.585808912037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45996.585808912037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45996.585808912037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45996.585808912037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45996.585808912037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45996.585808912037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45996.585808912037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45996.585808912037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45996.585808912037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45996.585808912037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45996.585808912037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45996.585808912037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45996.585808912037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45996.585808912037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45996.585808912037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45996.585808912037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45996.585808912037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45996.585808912037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45996.585808912037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45996.585808912037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45996.585808912037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45996.585808912037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45996.585808912037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45996.585808912037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45996.585808912037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45996.585808912037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45996.585808912037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45996.585808912037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45996.585808912037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45996.585808912037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45996.585808912037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45996.585808912037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45996.585808912037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45996.585808912037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45996.585808912037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45996.585808912037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45996.585808912037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45996.585808912037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45996.585808912037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45996.585808912037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45996.585808912037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45996.585808912037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45996.585808912037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45996.585808912037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45996.585808912037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45996.585808912037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45996.585808912037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45996.585808912037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45996.585808912037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45996.585808912037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45996.585808912037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45996.585808912037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45996.585808912037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45996.585808912037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45996.585808912037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45996.585808912037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45996.585808912037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45996.585808912037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45996.585808912037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45996.585808912037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45996.585808912037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45996.585808912037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45996.585808912037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45996.585808912037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45996.585808912037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45996.585808912037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45996.585808912037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45996.585808912037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45996.585808912037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45996.585808912037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45996.585808912037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45996.585808912037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45996.585808912037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45996.585808912037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45996.585808912037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45996.585808912037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45996.585808912037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45996.585808912037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45996.585808912037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45996.585808912037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45996.585808912037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45996.585808912037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45996.585808912037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45996.585808912037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45996.585808912037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45996.585808912037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45996.585808912037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45996.585808912037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45996.585808912037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45996.585808912037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45996.585808912037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45996.585808912037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45996.585808912037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45996.585808912037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45996.585808912037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45996.585808912037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45996.585808912037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45996.585808912037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45996.585808912037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45996.585808912037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45996.585808912037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45996.585808912037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45996.585808912037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45996.585808912037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45996.585808912037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45996.585808912037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45996.585808912037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45996.585808912037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45996.585808912037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45996.585808912037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45996.585808912037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45996.585808912037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45996.585808912037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45996.585808912037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45996.585808912037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45996.585808912037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45996.585808912037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45996.585808912037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45996.585808912037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45996.585808912037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45996.585808912037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45996.585808912037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45996.585808912037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45996.585808912037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45996.585808912037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45996.585808912037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45996.585808912037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45996.585808912037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45996.585808912037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45996.585808912037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45996.585808912037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45996.585808912037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45996.585808912037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45996.585808912037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45996.585808912037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45996.585808912037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45996.585808912037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45996.585808912037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45996.585808912037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45996.585808912037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45996.585808912037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45996.585808912037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45996.585808912037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45996.585808912037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45996.585808912037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45996.585808912037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45996.585808912037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45996.585808912037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45996.585808912037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45996.585808912037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45996.585808912037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45996.585808912037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45996.585808912037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45996.585808912037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45996.585808912037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45996.585808912037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45996.585808912037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45996.585808912037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45996.585808912037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45996.585808912037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45996.585808912037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45996.585808912037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45996.585808912037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45996.585808912037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45996.585808912037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45996.585808912037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45996.585808912037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45996.585808912037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45996.585808912037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45996.585808912037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45996.585808912037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45996.585808912037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45996.585808912037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45996.585808912037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45996.585808912037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45996.585808912037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45996.585808912037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45996.585808912037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45996.585808912037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45996.585808912037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45996.585808912037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45996.585808912037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45996.585808912037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45996.585808912037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45996.585808912037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45996.585808912037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45996.585808912037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45996.585808912037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45996.585808912037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45996.585808912037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45996.585808912037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45996.585808912037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45996.585808912037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45996.585808912037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45996.585808912037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45996.585808912037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45996.585808912037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45996.585808912037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45996.585808912037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45996.585808912037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45996.585808912037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45996.585808912037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45996.585808912037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45996.585808912037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45996.585808912037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45996.585808912037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45996.585808912037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45996.585808912037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45996.585808912037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45996.585808912037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45996.585808912037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45996.585808912037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45996.585808912037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45996.585808912037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45996.585808912037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45996.585808912037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45996.585808912037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45996.585808912037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45996.585808912037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45996.585808912037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45996.585808912037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45996.585808912037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45996.585808912037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45996.585808912037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45996.585808912037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45996.585808912037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45996.585808912037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45996.585808912037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45996.585808912037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45996.585808912037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45996.585808912037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45996.585808912037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45996.585808912037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45996.585808912037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45996.585808912037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45996.585808912037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45996.585808912037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45996.585808912037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45996.585808912037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45996.585808912037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45996.585808912037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45996.585808912037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45996.585808912037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45996.585808912037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45996.585808912037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45996.585808912037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45996.585808912037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45996.585808912037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45996.585808912037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45996.585808912037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45996.585808912037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45996.585808912037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45996.585808912037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45996.585808912037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45996.585808912037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45996.585808912037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45996.585808912037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45996.585808912037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45996.585808912037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45996.585808912037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45996.585808912037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45996.585808912037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45996.585808912037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45996.585808912037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45996.585808912037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45996.585808912037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45996.585808912037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45996.585808912037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45996.585808912037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45996.585808912037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45996.585808912037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45996.585808912037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45996.585808912037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45996.585808912037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45996.585808912037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45996.585808912037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45996.585808912037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45996.585808912037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45996.585808912037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45996.585808912037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45996.585808912037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45996.585808912037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45996.585808912037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45996.585808912037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45996.585808912037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45996.585808912037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45996.585808912037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45996.585808912037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45996.585808912037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45996.585808912037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45996.585808912037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45996.585808912037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45996.585808912037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45996.585808912037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45996.585808912037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45996.585808912037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45996.585808912037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45996.585808912037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45996.585808912037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45996.585808912037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45996.585808912037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45996.585808912037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45996.585808912037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45996.585808912037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45996.585808912037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45996.585808912037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45996.585808912037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45996.585808912037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45996.585808912037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45996.585808912037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45996.585808912037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45996.585808912037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45996.585808912037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45996.585808912037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45996.585808912037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45996.585808912037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45996.585808912037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45996.585808912037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45996.585808912037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45996.585808912037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45996.585808912037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45996.585808912037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45996.585808912037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45996.585808912037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45996.585808912037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45996.585808912037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45996.585808912037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45996.585808912037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45996.585808912037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45996.585808912037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45996.585808912037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45996.585808912037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45996.585808912037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45996.585808912037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45996.585808912037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45996.585808912037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45996.585808912037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45996.585808912037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45996.585808912037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45996.585808912037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45996.585808912037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45996.585808912037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45996.585808912037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45996.585808912037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45996.585808912037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45996.585808912037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45996.585808912037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45996.585808912037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45996.585808912037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45996.585808912037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45996.585808912037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45996.585808912037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45996.585808912037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45996.585808912037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45996.585808912037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45996.585808912037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45996.585808912037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45996.585808912037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45996.585808912037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45996.585808912037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45996.585808912037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45996.585808912037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45996.585808912037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45996.585808912037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45996.585808912037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45996.585808912037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45996.585808912037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45996.585808912037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45996.585808912037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45996.585808912037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45996.585808912037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45996.585808912037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45996.585808912037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45996.585808912037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45996.585808912037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45996.585808912037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45996.585808912037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45996.585808912037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45996.585808912037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45996.585808912037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45996.585808912037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45996.585808912037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45996.585808912037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45996.585808912037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45996.585808912037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45996.585808912037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45996.585808912037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45996.585808912037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45996.585808912037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45996.585808912037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45996.585808912037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45996.585808912037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45996.585808912037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45996.585808912037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45996.585808912037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45996.585808912037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45996.585808912037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45996.585808912037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45996.585808912037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45996.585808912037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45996.585808912037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45996.585808912037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45996.585808912037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45996.585808912037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45996.585808912037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45996.585808912037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45996.585808912037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45996.585808912037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45996.585808912037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45996.585808912037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45996.585808912037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45996.585808912037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45996.585808912037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45996.585808912037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45996.585808912037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45996.585808912037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45996.585808912037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45996.585808912037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45996.585808912037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45996.585808912037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45996.585808912037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45996.585808912037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45996.585808912037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45996.585808912037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45996.585808912037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45996.585808912037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45996.585808912037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45996.585808912037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45996.585808912037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45996.585808912037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45996.585808912037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45996.585808912037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45996.585808912037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45996.585808912037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45996.585808912037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45996.585808912037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45996.585808912037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45996.585808912037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45996.585808912037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45996.585808912037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45996.585808912037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45996.585808912037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45996.585808912037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45996.585808912037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45996.585808912037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45996.585808912037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45996.585808912037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45996.585808912037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45996.585808912037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45996.585808912037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45996.585808912037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45996.585808912037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45996.585808912037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45996.585808912037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45996.585808912037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45996.585808912037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45996.585808912037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45996.585808912037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45996.585808912037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45996.585808912037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45996.585808912037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45996.585808912037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45996.585808912037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45996.585808912037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45996.585808912037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45996.585808912037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45996.585808912037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45996.585808912037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45996.585808912037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45996.585808912037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45996.585808912037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45996.585808912037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45996.585808912037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45996.585808912037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45996.585808912037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45996.585808912037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45996.585808912037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45996.585808912037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45996.585808912037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45996.585808912037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45996.585808912037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45996.585808912037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45996.585808912037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45996.585808912037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45996.585808912037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45996.585808912037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45996.585808912037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45996.585808912037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45996.585808912037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45996.585808912037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45996.585808912037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45996.585808912037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45996.585808912037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45996.585808912037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45996.585808912037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45996.585808912037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45996.585808912037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45996.585808912037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45996.585808912037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45996.585808912037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45996.585808912037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45996.585808912037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45996.585808912037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45996.585808912037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45996.585808912037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45996.585808912037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45996.585808912037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45996.585808912037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45996.585808912037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45996.585808912037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45996.585808912037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45996.585808912037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45996.585808912037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45996.585808912037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45996.585808912037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45996.585808912037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45996.585808912037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45996.585808912037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45996.585808912037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45996.585808912037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45996.585808912037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45996.585808912037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45996.585808912037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45996.585808912037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45996.585808912037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45996.585808912037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45996.585808912037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45996.585808912037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45996.585808912037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45996.585808912037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45996.585808912037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45996.585808912037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45996.585808912037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45996.585808912037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45996.585808912037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45996.585808912037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45996.585808912037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45996.585808912037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45996.585808912037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45996.585808912037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45996.585808912037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45996.585808912037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45996.585808912037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45996.585808912037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45996.585808912037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45996.585808912037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45996.585808912037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45996.585808912037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45996.585808912037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45996.585808912037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45996.585808912037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45996.585808912037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45996.585808912037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45996.585808912037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45996.585808912037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45996.585808912037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45996.585808912037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45996.585808912037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45996.585808912037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45996.585808912037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45996.585808912037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45996.585808912037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45996.585808912037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45996.585808912037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45996.585808912037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45996.585808912037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45996.585808912037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45996.585808912037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45996.585808912037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45996.585808912037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45996.585808912037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45996.585808912037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45996.585808912037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45996.585808912037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45996.585808912037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45996.585808912037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45996.585808912037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45996.585808912037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45996.585808912037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45996.585808912037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45996.585808912037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45996.585808912037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45996.585808912037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45996.585808912037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45996.585808912037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45996.585808912037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45996.585808912037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45996.585808912037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45996.585808912037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45996.585808912037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45996.585808912037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45996.585808912037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45996.585808912037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45996.585808912037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45996.585808912037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45996.585808912037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45996.585808912037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45996.585808912037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45996.585808912037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45996.585808912037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45996.585808912037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45996.585808912037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45996.585808912037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45996.585808912037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45996.585808912037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45996.585808912037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45996.585808912037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45996.585808912037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45996.585808912037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45996.585808912037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45996.585808912037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45996.585808912037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45996.585808912037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45996.585808912037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45996.585808912037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45996.585808912037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45996.585808912037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45996.585808912037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45996.585808912037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45996.585808912037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45996.585808912037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45996.585808912037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45996.585808912037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45996.585808912037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45996.585808912037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45996.585808912037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45996.585808912037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45996.585808912037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45996.585808912037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45996.585808912037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45996.585808912037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45996.585808912037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45996.585808912037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45996.585808912037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45996.585808912037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45996.585808912037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45996.585808912037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45996.585808912037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45996.585808912037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45996.585808912037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45996.585808912037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45996.585808912037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45996.585808912037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45996.585808912037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45996.585808912037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45996.585808912037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45996.585808912037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45996.585808912037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45996.585808912037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45996.585808912037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45996.585808912037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45996.585808912037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45996.585808912037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45996.585808912037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45996.585808912037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45996.585808912037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45996.585808912037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45996.585808912037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45996.585808912037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45996.585808912037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45996.585808912037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45996.585808912037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45996.585808912037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45996.585808912037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45996.585808912037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45996.585808912037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45996.585808912037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45996.585808912037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45996.585808912037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45996.585808912037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45996.585808912037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45996.585808912037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45996.585808912037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45996.585808912037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45996.585808912037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45996.585808912037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45996.585808912037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45996.585808912037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45996.585808912037</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293.10509131944127</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45996.585808912037</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45996.585808912037</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45996.585808912037</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45996.585808912037</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45996.585808912037</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45996.585808912037</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45996.585808912037</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45996.585808912037</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45996.585808912037</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45996.585808912037</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45996.585808912037</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45996.585808912037</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45996.585808912037</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45996.585808912037</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45996.585808912037</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45996.585808912037</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45996.585808912037</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45996.585808912037</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45996.585808912037</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45996.585808912037</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45996.585808912037</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45996.585808912037</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45996.585808912037</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45996.585808912037</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45996.585808912037</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45996.585808912037</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45996.585808912037</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45996.585808912037</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45996.585808912037</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45996.585808912037</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45996.585808912037</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45996.585808912037</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45996.585808912037</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45996.585808912037</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45996.585808912037</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45996.585808912037</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45996.585808912037</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45996.585808912037</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45996.585808912037</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45996.585808912037</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45996.585808912037</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45996.585808912037</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45996.585808912037</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45996.585808912037</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45996.585808912037</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45996.585808912037</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45996.585808912037</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45996.585808912037</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45996.585808912037</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45996.585808912037</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45996.585808912037</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45996.585808912037</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45996.585808912037</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45996.585808912037</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45996.585808912037</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45996.585808912037</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45996.585808912037</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45996.585808912037</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45996.585808912037</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45996.585808912037</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45996.585808912037</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45996.585808912037</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45996.585808912037</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45996.585808912037</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45996.585808912037</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45996.585808912037</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45996.585808912037</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45996.585808912037</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45996.585808912037</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45996.585808912037</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45996.585808912037</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45996.585808912037</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45996.585808912037</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45996.585808912037</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45996.585808912037</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45996.585808912037</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45996.585808912037</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45996.585808912037</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45996.585808912037</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45996.585808912037</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45996.585808912037</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45996.585808912037</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45996.585808912037</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45996.585808912037</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45996.585808912037</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45996.585808912037</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45996.585808912037</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45996.585808912037</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45996.585808912037</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45996.585808912037</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45996.585808912037</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45996.585808912037</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45996.585808912037</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45996.585808912037</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45996.585808912037</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45996.585808912037</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45996.585808912037</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45996.585808912037</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45996.585808912037</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45996.585808912037</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45996.585808912037</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45996.585808912037</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45996.585808912037</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45996.585808912037</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45996.585808912037</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45996.585808912037</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45996.585808912037</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45996.585808912037</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45996.585808912037</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45996.585808912037</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45996.585808912037</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45996.585808912037</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45996.585808912037</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45996.585808912037</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45996.585808912037</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45996.585808912037</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45996.585808912037</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45996.585808912037</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45996.585808912037</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45996.585808912037</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45996.585808912037</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45996.585808912037</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45996.585808912037</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45996.585808912037</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45996.585808912037</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45996.585808912037</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45996.585808912037</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45996.585808912037</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45996.585808912037</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45996.585808912037</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45996.585808912037</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45996.585808912037</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45996.585808912037</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45996.585808912037</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45996.585808912037</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45996.585808912037</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45996.585808912037</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45996.585808912037</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45996.585808912037</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45996.585808912037</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45996.585808912037</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45996.585808912037</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45996.585808912037</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45996.585808912037</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45996.585808912037</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45996.585808912037</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45996.585808912037</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45996.585808912037</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45996.585808912037</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45996.585808912037</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45996.585808912037</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45996.585808912037</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45996.585808912037</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45996.585808912037</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45996.585808912037</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45996.585808912037</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45996.585808912037</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45996.585808912037</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45996.585808912037</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45996.585808912037</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45996.585808912037</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45996.585808912037</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45996.585808912037</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45996.585808912037</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45996.585808912037</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45996.585808912037</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45996.585808912037</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45996.585808912037</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45996.585808912037</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45996.585808912037</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45996.585808912037</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45996.585808912037</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45996.585808912037</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45996.585808912037</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45996.585808912037</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45996.585808912037</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45996.585808912037</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45996.585808912037</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45996.585808912037</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45996.585808912037</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45996.585808912037</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45996.585808912037</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45996.585808912037</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45996.585808912037</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45996.585808912037</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tabSelected="1" workbookViewId="0">
      <selection activeCell="D27" sqref="D27"/>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104.75374872684915</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70.396931597220828</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47.92469780092506</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15.212510300923896</v>
      </c>
      <c r="H5" s="133">
        <v>45981.360798611109</v>
      </c>
      <c r="I5" s="104" t="str">
        <f>IFERROR(VLOOKUP(D5,DB!A:F,6,0),"")</f>
        <v>SCECO</v>
      </c>
      <c r="J5" s="104" t="str">
        <f>IFERROR(VLOOKUP(D5,DB!A:G,7,0),"")</f>
        <v>Dead</v>
      </c>
      <c r="K5" s="104" t="s">
        <v>39125</v>
      </c>
      <c r="L5" s="104" t="str">
        <f>IFERROR(VLOOKUP(D5,DB!A:I,9,0),"")</f>
        <v>Latis</v>
      </c>
    </row>
    <row r="6" spans="1:13">
      <c r="A6" s="156" t="s">
        <v>39126</v>
      </c>
      <c r="B6" s="37" t="str">
        <f>IFERROR(VLOOKUP(D6,DB!A:K,11,0),"")</f>
        <v>R5</v>
      </c>
      <c r="C6" s="37">
        <v>1</v>
      </c>
      <c r="D6" s="37" t="s">
        <v>35993</v>
      </c>
      <c r="E6" s="104" t="s">
        <v>39106</v>
      </c>
      <c r="F6" s="38">
        <v>45996.469814814816</v>
      </c>
      <c r="G6" s="132">
        <f t="shared" ref="G6:G25" ca="1" si="2">IFERROR(NOW()-F6,"")</f>
        <v>0.11599409722111886</v>
      </c>
      <c r="H6" s="38">
        <v>45996.464259259257</v>
      </c>
      <c r="I6" s="37" t="str">
        <f>IFERROR(VLOOKUP(D6,DB!A:F,6,0),"")</f>
        <v>Generator-SG</v>
      </c>
      <c r="J6" s="37" t="str">
        <f>IFERROR(VLOOKUP(D6,DB!A:G,7,0),"")</f>
        <v>Vandalized</v>
      </c>
      <c r="K6" s="37" t="s">
        <v>39127</v>
      </c>
      <c r="L6" s="37" t="str">
        <f>IFERROR(VLOOKUP(D6,DB!A:I,9,0),"")</f>
        <v>Latis</v>
      </c>
    </row>
    <row r="7" spans="1:13">
      <c r="A7" s="37"/>
      <c r="B7" s="37" t="str">
        <f>IFERROR(VLOOKUP(D7,DB!A:K,11,0),"")</f>
        <v/>
      </c>
      <c r="C7" s="37"/>
      <c r="D7" s="37"/>
      <c r="E7" s="37"/>
      <c r="F7" s="38"/>
      <c r="G7" s="132">
        <f t="shared" ca="1" si="2"/>
        <v>45996.585808912037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45996.585808912037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45996.585808912037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45996.585808912037</v>
      </c>
      <c r="H10" s="38"/>
      <c r="I10" s="37" t="str">
        <f>IFERROR(VLOOKUP(D10,DB!A:F,6,0),"")</f>
        <v/>
      </c>
      <c r="J10" s="37" t="str">
        <f>IFERROR(VLOOKUP(D10,DB!A:G,7,0),"")</f>
        <v/>
      </c>
      <c r="K10" s="37"/>
      <c r="L10" s="37" t="str">
        <f>IFERROR(VLOOKUP(D10,DB!A:I,9,0),"")</f>
        <v/>
      </c>
    </row>
    <row r="11" spans="1:13" ht="15.75">
      <c r="A11" s="37"/>
      <c r="B11" s="37" t="str">
        <f>IFERROR(VLOOKUP(D11,DB!A:K,11,0),"")</f>
        <v/>
      </c>
      <c r="C11" s="37"/>
      <c r="D11" s="150"/>
      <c r="E11" s="37"/>
      <c r="F11" s="38"/>
      <c r="G11" s="132">
        <f t="shared" ca="1" si="2"/>
        <v>45996.585808912037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45996.585808912037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45996.585808912037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45996.585808912037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45996.585808912037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45996.585808912037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45996.585808912037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45996.585808912037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45996.585808912037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45996.585808912037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45996.585808912037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45996.585808912037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45996.585808912037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45996.585808912037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2"/>
        <v>45996.585808912037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ref="G26:G57" ca="1" si="3">IFERROR(NOW()-F26,"")</f>
        <v>45996.585808912037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45996.585808912037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45996.585808912037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45996.585808912037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45996.585808912037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45996.585808912037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45996.585808912037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45996.585808912037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45996.585808912037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45996.585808912037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45996.585808912037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45996.585808912037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45996.585808912037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45996.585808912037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45996.585808912037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45996.585808912037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45996.585808912037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45996.585808912037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45996.585808912037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45996.585808912037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45996.585808912037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45996.585808912037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45996.585808912037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45996.585808912037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45996.585808912037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45996.585808912037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45996.585808912037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45996.585808912037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2">
        <f t="shared" ca="1" si="3"/>
        <v>45996.585808912037</v>
      </c>
      <c r="H54" s="38"/>
      <c r="I54" s="37" t="str">
        <f>IFERROR(VLOOKUP(D54,DB!A:F,6,0),"")</f>
        <v/>
      </c>
      <c r="J54" s="37" t="str">
        <f>IFERROR(VLOOKUP(D54,DB!A:G,7,0),"")</f>
        <v/>
      </c>
      <c r="K54" s="37"/>
      <c r="L54" s="37" t="str">
        <f>IFERROR(VLOOKUP(D54,DB!A:I,9,0),"")</f>
        <v/>
      </c>
    </row>
    <row r="55" spans="1:12">
      <c r="A55" s="147"/>
      <c r="B55" s="147" t="str">
        <f>IFERROR(VLOOKUP(D55,DB!A:K,11,0),"")</f>
        <v/>
      </c>
      <c r="C55" s="147"/>
      <c r="D55" s="147"/>
      <c r="E55" s="147"/>
      <c r="F55" s="148"/>
      <c r="G55" s="149">
        <f t="shared" ca="1" si="3"/>
        <v>45996.585808912037</v>
      </c>
      <c r="H55" s="148"/>
      <c r="I55" s="147" t="str">
        <f>IFERROR(VLOOKUP(D55,DB!A:F,6,0),"")</f>
        <v/>
      </c>
      <c r="J55" s="147" t="str">
        <f>IFERROR(VLOOKUP(D55,DB!A:G,7,0),"")</f>
        <v/>
      </c>
      <c r="K55" s="147"/>
      <c r="L55" s="147" t="str">
        <f>IFERROR(VLOOKUP(D55,DB!A:I,9,0),"")</f>
        <v/>
      </c>
    </row>
  </sheetData>
  <dataValidations count="2">
    <dataValidation allowBlank="1" showInputMessage="1" showErrorMessage="1" sqref="E1" xr:uid="{920C6338-E771-4DAE-8C89-92A9093EA4DE}"/>
    <dataValidation type="list" allowBlank="1" showInputMessage="1" showErrorMessage="1" sqref="E2:E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3"/>
  <sheetViews>
    <sheetView workbookViewId="0">
      <selection activeCell="E3" sqref="E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7" ca="1" si="0">IFERROR(NOW()-F2,"-")</f>
        <v>45996.585808680553</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45996.585808680553</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45996.585808680553</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45996.585808680553</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45996.585808680553</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45996.585808680553</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45996.585808680553</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45996.585808680553</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45996.585808680553</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45996.585808680553</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45996.585808680553</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45996.585808680553</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45996.585808680553</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45996.585808680553</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45996.585808680553</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45996.585808680553</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45996.585808680553</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45996.585808680553</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45996.585808680553</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45996.585808680553</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45996.585808680553</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45996.585808680553</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45996.585808680553</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45996.585808680553</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45996.585808680553</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45996.585808680553</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45996.585808680553</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45996.585808680553</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45996.585808680553</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45996.585808680553</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45996.585808680553</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45996.585808680553</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45996.585808680553</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45996.585808680553</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45996.585808680553</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45996.585808680553</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45996.585808680553</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45996.585808680553</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45996.585808680553</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45996.585808680553</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45996.585808680553</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45996.585808680553</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45996.585808680553</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45996.585808680553</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45996.585808680553</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45996.585808680553</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45996.585808680553</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45996.585808680553</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45996.585808680553</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45996.585808680553</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45996.585808680553</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45996.585808680553</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45996.585808680553</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45996.585808680553</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45996.585808680553</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45996.585808680553</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ref="G58:G121" ca="1" si="1">IFERROR(NOW()-F58,"-")</f>
        <v>45996.585808680553</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45996.585808680553</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45996.585808680553</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45996.585808680553</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45996.585808680553</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45996.585808680553</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45996.585808680553</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45996.585808680553</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45996.585808680553</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45996.585808680553</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45996.585808680553</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45996.585808680553</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45996.585808680553</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45996.585808680553</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45996.585808680553</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45996.585808680553</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45996.585808680553</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45996.585808680553</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45996.585808680553</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45996.585808680553</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45996.585808680553</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45996.585808680553</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45996.585808680553</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45996.585808680553</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45996.585808680553</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45996.585808680553</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45996.585808680553</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45996.585808680553</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45996.585808680553</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45996.585808680553</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45996.585808680553</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45996.585808680553</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45996.585808680553</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45996.585808680553</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45996.585808680553</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45996.585808680553</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45996.585808680553</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45996.585808680553</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45996.585808680553</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45996.585808680553</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45996.585808680553</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45996.585808680553</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45996.585808680553</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45996.585808680553</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45996.585808680553</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45996.585808680553</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45996.585808680553</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45996.585808680553</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45996.585808680553</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45996.585808680553</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45996.585808680553</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45996.585808680553</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45996.585808680553</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45996.585808680553</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45996.585808680553</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45996.585808680553</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45996.585808680553</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45996.585808680553</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45996.585808680553</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45996.585808680553</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45996.585808680553</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45996.585808680553</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45996.585808680553</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45996.585808680553</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ref="G122:G185" ca="1" si="2">IFERROR(NOW()-F122,"-")</f>
        <v>45996.585808680553</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45996.585808680553</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45996.585808680553</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45996.585808680553</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45996.585808680553</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45996.585808680553</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45996.585808680553</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45996.585808680553</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45996.585808680553</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45996.585808680553</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45996.585808680553</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45996.585808680553</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45996.585808680553</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45996.585808680553</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45996.585808680553</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45996.585808680553</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45996.585808680553</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45996.585808680553</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45996.585808680553</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45996.585808680553</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45996.585808680553</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45996.585808680553</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45996.585808680553</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45996.585808680553</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45996.585808680553</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45996.585808680553</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45996.585808680553</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45996.585808680553</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45996.585808680553</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45996.585808680553</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45996.585808680553</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45996.585808680553</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45996.585808680553</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45996.585808680553</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45996.585808680553</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45996.585808680553</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45996.585808680553</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45996.585808680553</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45996.585808680553</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45996.585808680553</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45996.585808680553</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45996.585808680553</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45996.585808680553</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45996.585808680553</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45996.585808680553</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45996.585808680553</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45996.585808680553</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45996.585808680553</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45996.585808680553</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45996.585808680553</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45996.585808680553</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45996.585808680553</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45996.585808680553</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45996.585808680553</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45996.585808680553</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45996.585808680553</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45996.585808680553</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45996.585808680553</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45996.585808680553</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45996.585808680553</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45996.585808680553</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45996.585808680553</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45996.585808680553</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45996.585808680553</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ref="G186:G249" ca="1" si="3">IFERROR(NOW()-F186,"-")</f>
        <v>45996.585808680553</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45996.585808680553</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45996.585808680553</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45996.585808680553</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45996.585808680553</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45996.585808680553</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45996.585808680553</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45996.585808680553</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45996.585808680553</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45996.585808680553</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45996.585808680553</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45996.585808680553</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45996.585808680553</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45996.585808680553</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45996.585808680553</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45996.585808680553</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45996.585808680553</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45996.585808680553</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45996.585808680553</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45996.585808680553</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45996.585808680553</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45996.585808680553</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45996.585808680553</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45996.585808680553</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45996.585808680553</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45996.585808680553</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45996.585808680553</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45996.585808680553</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45996.585808680553</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45996.585808680553</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45996.585808680553</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45996.585808680553</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45996.585808680553</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45996.585808680553</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45996.585808680553</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45996.585808680553</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45996.585808680553</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45996.585808680553</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45996.585808680553</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45996.585808680553</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45996.585808680553</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45996.585808680553</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45996.585808680553</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45996.585808680553</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45996.585808680553</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45996.585808680553</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45996.585808680553</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45996.585808680553</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45996.585808680553</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45996.585808680553</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45996.585808680553</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45996.585808680553</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45996.585808680553</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45996.585808680553</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45996.585808680553</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45996.585808680553</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45996.585808680553</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45996.585808680553</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45996.585808680553</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45996.585808680553</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45996.585808680553</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45996.585808680553</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45996.585808680553</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45996.585808680553</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ref="G250:G313" ca="1" si="4">IFERROR(NOW()-F250,"-")</f>
        <v>45996.585808680553</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45996.585808680553</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45996.585808680553</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45996.585808680553</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45996.585808680553</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45996.585808680553</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45996.585808680553</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45996.585808680553</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45996.585808680553</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45996.585808680553</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45996.585808680553</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45996.585808680553</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45996.585808680553</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45996.585808680553</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45996.585808680553</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45996.585808680553</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45996.585808680553</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45996.585808680553</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45996.585808680553</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45996.585808680553</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45996.585808680553</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45996.585808680553</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45996.585808680553</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45996.585808680553</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45996.585808680553</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45996.585808680553</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45996.585808680553</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45996.585808680553</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45996.585808680553</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45996.585808680553</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45996.585808680553</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45996.585808680553</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45996.585808680553</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45996.585808680553</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45996.585808680553</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45996.585808680553</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45996.585808680553</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45996.585808680553</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45996.585808680553</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45996.585808680553</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45996.585808680553</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45996.585808680553</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45996.585808680553</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45996.585808680553</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45996.585808680553</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45996.585808680553</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45996.585808680553</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45996.585808680553</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45996.585808680553</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45996.585808680553</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45996.585808680553</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45996.585808680553</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45996.585808680553</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45996.585808680553</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45996.585808680553</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45996.585808680553</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45996.585808680553</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45996.585808680553</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45996.585808680553</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45996.585808680553</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45996.585808680553</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45996.585808680553</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45996.585808680553</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45996.585808680553</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ref="G314:G377" ca="1" si="5">IFERROR(NOW()-F314,"-")</f>
        <v>45996.585808680553</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45996.585808680553</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45996.585808680553</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45996.585808680553</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45996.585808680553</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45996.585808680553</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45996.585808680553</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45996.585808680553</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45996.585808680553</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45996.585808680553</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45996.585808680553</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45996.585808680553</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45996.585808680553</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45996.585808680553</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45996.585808680553</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45996.585808680553</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45996.585808680553</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45996.585808680553</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45996.585808680553</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45996.585808680553</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45996.585808680553</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45996.585808680553</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45996.585808680553</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45996.585808680553</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45996.585808680553</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45996.585808680553</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45996.585808680553</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45996.585808680553</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45996.585808680553</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45996.585808680553</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45996.585808680553</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45996.585808680553</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45996.585808680553</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45996.585808680553</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45996.585808680553</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45996.585808680553</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45996.585808680553</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45996.585808680553</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45996.585808680553</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45996.585808680553</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45996.585808680553</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45996.585808680553</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45996.585808680553</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45996.585808680553</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45996.585808680553</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45996.585808680553</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45996.585808680553</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45996.585808680553</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45996.585808680553</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45996.585808680553</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45996.585808680553</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45996.585808680553</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45996.585808680553</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45996.585808680553</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45996.585808680553</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45996.585808680553</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45996.585808680553</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45996.585808680553</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45996.585808680553</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45996.585808680553</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45996.585808680553</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45996.585808680553</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45996.585808680553</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45996.585808680553</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ref="G378:G441" ca="1" si="6">IFERROR(NOW()-F378,"-")</f>
        <v>45996.585808680553</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45996.585808680553</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45996.585808680553</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45996.585808680553</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45996.585808680553</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45996.585808680553</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45996.585808680553</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45996.585808680553</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45996.585808680553</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45996.585808680553</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45996.585808680553</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45996.585808680553</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45996.585808680553</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45996.585808680553</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45996.585808680553</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45996.585808680553</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45996.585808680553</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45996.585808680553</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45996.585808680553</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45996.585808680553</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45996.585808680553</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45996.585808680553</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45996.585808680553</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45996.585808680553</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45996.585808680553</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45996.585808680553</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45996.585808680553</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45996.585808680553</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45996.585808680553</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45996.585808680553</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45996.585808680553</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45996.585808680553</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45996.585808680553</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45996.585808680553</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45996.585808680553</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45996.585808680553</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45996.585808680553</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45996.585808680553</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45996.585808680553</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45996.585808680553</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45996.585808680553</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45996.585808680553</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45996.585808680553</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45996.585808680553</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45996.585808680553</v>
      </c>
      <c r="H422" s="118"/>
      <c r="I422" s="116" t="str">
        <f>IFERROR(VLOOKUP(D422,DB!A:F,6,0),"")</f>
        <v/>
      </c>
      <c r="J422" s="116" t="str">
        <f>IFERROR(VLOOKUP(D422,DB!A:G,7,0),"")</f>
        <v/>
      </c>
      <c r="K422" s="119"/>
      <c r="L422" s="134" t="str">
        <f>IFERROR(VLOOKUP(D422,DB!A:I,9,0),"")</f>
        <v/>
      </c>
    </row>
    <row r="423" spans="1:12" ht="31.5" customHeight="1">
      <c r="A423" s="140"/>
      <c r="B423" s="141" t="str">
        <f>IFERROR(VLOOKUP(D423,DB!A:K,11,0),"")</f>
        <v/>
      </c>
      <c r="C423" s="142"/>
      <c r="D423" s="141"/>
      <c r="E423" s="139"/>
      <c r="F423" s="143"/>
      <c r="G423" s="144">
        <f t="shared" ca="1" si="6"/>
        <v>45996.585808680553</v>
      </c>
      <c r="H423" s="143"/>
      <c r="I423" s="141" t="str">
        <f>IFERROR(VLOOKUP(D423,DB!A:F,6,0),"")</f>
        <v/>
      </c>
      <c r="J423" s="141" t="str">
        <f>IFERROR(VLOOKUP(D423,DB!A:G,7,0),"")</f>
        <v/>
      </c>
      <c r="K423" s="145"/>
      <c r="L423" s="146" t="str">
        <f>IFERROR(VLOOKUP(D423,DB!A:I,9,0),"")</f>
        <v/>
      </c>
    </row>
  </sheetData>
  <dataValidations count="2">
    <dataValidation allowBlank="1" showInputMessage="1" showErrorMessage="1" sqref="E1" xr:uid="{9E1BC488-8814-4F8A-8DBE-742B3278AB71}"/>
    <dataValidation type="list" allowBlank="1" showInputMessage="1" showErrorMessage="1" sqref="E2:E4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2025-12-05T11:05:39Z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