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04" documentId="13_ncr:1_{F6CB121F-512D-4AA6-A0C1-0FB36C537598}" xr6:coauthVersionLast="47" xr6:coauthVersionMax="47" xr10:uidLastSave="{355573BF-31E0-490D-AAE6-278A1B1162C8}"/>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<sst xmlns="http://schemas.openxmlformats.org/spreadsheetml/2006/main" count="179013" uniqueCount="39099">
  <si>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</si>
  <si>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</si>
  <si>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</si>
  <si>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</si>
  <si>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</si>
  <si>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</si>
  <si>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</si>
  <si>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</si>
  <si>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</si>
  <si>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</si>
  <si>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</si>
  <si>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</si>
  <si>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</si>
  <si>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</si>
  <si>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</si>
  <si>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</si>
  <si>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</si>
  <si>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</si>
  <si>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</si>
  <si>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</si>
  <si>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</si>
  <si>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</si>
  <si>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</si>
  <si>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</si>
  <si>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</si>
  <si>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</si>
  <si>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</si>
  <si>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</si>
  <si>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</si>
  <si>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</si>
  <si>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</si>
  <si>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</si>
  <si>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</si>
  <si>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</si>
  <si>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</si>
  <si>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</si>
  <si>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</si>
  <si>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</si>
  <si>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</si>
  <si>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</si>
  <si>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</si>
  <si>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</si>
  <si>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</si>
  <si>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</si>
  <si>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</si>
  <si>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</si>
  <si>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</si>
  <si>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</si>
  <si>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</si>
  <si>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</si>
  <si>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</si>
  <si>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</si>
  <si>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</si>
  <si>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</si>
  <si>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</si>
  <si>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</si>
  <si>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</si>
  <si>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</si>
  <si>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</si>
  <si>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</si>
  <si>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</si>
  <si>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</si>
  <si>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</si>
  <si>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</si>
  <si>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</si>
  <si>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</si>
  <si>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</si>
  <si>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</si>
  <si>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</si>
  <si>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</si>
  <si>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</si>
  <si>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</si>
  <si>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</si>
  <si>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</si>
  <si>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</si>
  <si>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</si>
  <si>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</si>
  <si>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</si>
  <si>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</si>
  <si>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</si>
  <si>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</si>
  <si>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</si>
  <si>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</si>
  <si>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</si>
  <si>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</si>
  <si>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</si>
  <si>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</si>
  <si>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</si>
  <si>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</si>
  <si>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</si>
  <si>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</si>
  <si>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</si>
  <si>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</si>
  <si>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</si>
  <si>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</si>
  <si>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</si>
  <si>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</si>
  <si>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</si>
  <si>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</si>
  <si>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</si>
  <si>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</si>
  <si>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</si>
  <si>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</si>
  <si>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</si>
  <si>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</si>
  <si>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</si>
  <si>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</si>
  <si>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</si>
  <si>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</si>
  <si>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</si>
  <si>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</si>
  <si>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</si>
  <si>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</si>
  <si>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</si>
  <si>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</si>
  <si>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</si>
  <si>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</si>
  <si>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</si>
  <si>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</si>
  <si>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</si>
  <si>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</si>
  <si>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</si>
  <si>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</si>
  <si>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</si>
  <si>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</si>
  <si>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</si>
  <si>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</si>
  <si>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</si>
  <si>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</si>
  <si>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</si>
  <si>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</si>
  <si>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</si>
  <si>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</si>
  <si>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</si>
  <si>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</si>
  <si>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</si>
  <si>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</si>
  <si>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</si>
  <si>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</si>
  <si>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</si>
  <si>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</si>
  <si>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</si>
  <si>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</si>
  <si>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</si>
  <si>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</si>
  <si>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</si>
  <si>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</si>
  <si>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</si>
  <si>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</si>
  <si>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</si>
  <si>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</si>
  <si>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</si>
  <si>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</si>
  <si>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</si>
  <si>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</si>
  <si>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</si>
  <si>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</si>
  <si>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</si>
  <si>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</si>
  <si>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</si>
  <si>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</si>
  <si>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</si>
  <si>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</si>
  <si>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</si>
  <si>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</si>
  <si>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</si>
  <si>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</si>
  <si>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</si>
  <si>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</si>
  <si>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</si>
  <si>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</si>
  <si>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</si>
  <si>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</si>
  <si>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</si>
  <si>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</si>
  <si>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</si>
  <si>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</si>
  <si>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</si>
  <si>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</si>
  <si>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</si>
  <si>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</si>
  <si>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</si>
  <si>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</si>
  <si>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</si>
  <si>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</si>
  <si>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</si>
  <si>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</si>
  <si>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</si>
  <si>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</si>
  <si>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</si>
  <si>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</si>
  <si>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</si>
  <si>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</si>
  <si>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</si>
  <si>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</si>
  <si>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</si>
  <si>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</si>
  <si>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</si>
  <si>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</si>
  <si>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</si>
  <si>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</si>
  <si>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</si>
  <si>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</si>
  <si>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</si>
  <si>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</si>
  <si>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</si>
  <si>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</si>
  <si>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</si>
  <si>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</si>
  <si>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</si>
  <si>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</si>
  <si>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</si>
  <si>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</si>
  <si>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</si>
  <si>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</si>
  <si>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</si>
  <si>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</si>
  <si>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</si>
  <si>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</si>
  <si>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</si>
  <si>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</si>
  <si>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</si>
  <si>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</si>
  <si>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</si>
  <si>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</si>
  <si>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</si>
  <si>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</si>
  <si>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</si>
  <si>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</si>
  <si>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</si>
  <si>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</si>
  <si>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</si>
  <si>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</si>
  <si>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</si>
  <si>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</si>
  <si>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</si>
  <si>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</si>
  <si>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</si>
  <si>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</si>
  <si>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</si>
  <si>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</si>
  <si>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</si>
  <si>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</si>
  <si>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</si>
  <si>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</si>
  <si>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</si>
  <si>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</si>
  <si>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</si>
  <si>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</si>
  <si>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</si>
  <si>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</si>
  <si>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</si>
  <si>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</si>
  <si>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</si>
  <si>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</si>
  <si>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</si>
  <si>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</si>
  <si>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</si>
  <si>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</si>
  <si>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</si>
  <si>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</si>
  <si>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</si>
  <si>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</si>
  <si>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</si>
  <si>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</si>
  <si>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</si>
  <si>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</si>
  <si>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</si>
  <si>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</si>
  <si>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</si>
  <si>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</si>
  <si>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</si>
  <si>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</si>
  <si>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</si>
  <si>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</si>
  <si>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</si>
  <si>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</si>
  <si>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</si>
  <si>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</si>
  <si>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</si>
  <si>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</si>
  <si>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</si>
  <si>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</si>
  <si>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</si>
  <si>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</si>
  <si>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</si>
  <si>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</si>
  <si>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</si>
  <si>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</si>
  <si>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</si>
  <si>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</si>
  <si>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</si>
  <si>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</si>
  <si>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</si>
  <si>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</si>
  <si>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</si>
  <si>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</si>
  <si>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</si>
  <si>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</si>
  <si>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</si>
  <si>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</si>
  <si>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</si>
  <si>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</si>
  <si>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</si>
  <si>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</si>
  <si>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</si>
  <si>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</si>
  <si>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</si>
  <si>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</si>
  <si>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</si>
  <si>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</si>
  <si>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</si>
  <si>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</si>
  <si>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</si>
  <si>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</si>
  <si>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</si>
  <si>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</si>
  <si>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</si>
  <si>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</si>
  <si>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</si>
  <si>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</si>
  <si>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</si>
  <si>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</si>
  <si>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</si>
  <si>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</si>
  <si>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</si>
  <si>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</si>
  <si>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</si>
  <si>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</si>
  <si>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</si>
  <si>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</si>
  <si>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</si>
  <si>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</si>
  <si>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</si>
  <si>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</si>
  <si>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</si>
  <si>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</si>
  <si>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</si>
  <si>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</si>
  <si>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</si>
  <si>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</si>
  <si>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</si>
  <si>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</si>
  <si>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</si>
  <si>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</si>
  <si>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</si>
  <si>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</si>
  <si>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</si>
  <si>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</si>
  <si>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</si>
  <si>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</si>
  <si>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</si>
  <si>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</si>
  <si>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</si>
  <si>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</si>
  <si>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</si>
  <si>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</si>
  <si>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</si>
  <si>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</si>
  <si>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</si>
  <si>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</si>
  <si>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</si>
  <si>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</si>
  <si>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</si>
  <si>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</si>
  <si>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</si>
  <si>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</si>
  <si>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</si>
  <si>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</si>
  <si>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</si>
  <si>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</si>
  <si>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</si>
  <si>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</si>
  <si>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</si>
  <si>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</si>
  <si>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</si>
  <si>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</si>
  <si>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</si>
  <si>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</si>
  <si>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</si>
  <si>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</si>
  <si>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</si>
  <si>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</si>
  <si>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</si>
  <si>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</si>
  <si>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</si>
  <si>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</si>
  <si>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</si>
  <si>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</si>
  <si>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</si>
  <si>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</si>
  <si>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</si>
  <si>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</si>
  <si>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</si>
  <si>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</si>
  <si>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</si>
  <si>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</si>
  <si>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</si>
  <si>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</si>
  <si>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</si>
  <si>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</si>
  <si>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</si>
  <si>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</si>
  <si>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</si>
  <si>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</si>
  <si>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</si>
  <si>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</si>
  <si>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</si>
  <si>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</si>
  <si>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</si>
  <si>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</si>
  <si>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</si>
  <si>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</si>
  <si>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</si>
  <si>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</si>
  <si>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</si>
  <si>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</si>
  <si>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</si>
  <si>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</si>
  <si>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</si>
  <si>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</si>
  <si>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</si>
  <si>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</si>
  <si>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</si>
  <si>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</si>
  <si>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</si>
  <si>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</si>
  <si>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</si>
  <si>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</si>
  <si>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</si>
  <si>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</si>
  <si>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</si>
  <si>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</si>
  <si>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</si>
  <si>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</si>
  <si>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</si>
  <si>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</si>
  <si>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</si>
  <si>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</si>
  <si>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</si>
  <si>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</si>
  <si>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</si>
  <si>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</si>
  <si>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</si>
  <si>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</si>
  <si>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</si>
  <si>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</si>
  <si>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</si>
  <si>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</si>
  <si>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</si>
  <si>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</si>
  <si>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</si>
  <si>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</si>
  <si>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</si>
  <si>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</si>
  <si>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</si>
  <si>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</si>
  <si>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</si>
  <si>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</si>
  <si>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</si>
  <si>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</si>
  <si>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</si>
  <si>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</si>
  <si>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</si>
  <si>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</si>
  <si>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</si>
  <si>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</si>
  <si>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</si>
  <si>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</si>
  <si>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</si>
  <si>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</si>
  <si>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</si>
  <si>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</si>
  <si>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</si>
  <si>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</si>
  <si>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</si>
  <si>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</si>
  <si>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</si>
  <si>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</si>
  <si>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</si>
  <si>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</si>
  <si>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</si>
  <si>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</si>
  <si>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</si>
  <si>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</si>
  <si>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</si>
  <si>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</si>
  <si>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</si>
  <si>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</si>
  <si>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</si>
  <si>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</si>
  <si>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</si>
  <si>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</si>
  <si>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</si>
  <si>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</si>
  <si>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</si>
  <si>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</si>
  <si>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</si>
  <si>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</si>
  <si>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</si>
  <si>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</si>
  <si>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</si>
  <si>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</si>
  <si>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</si>
  <si>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</si>
  <si>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</si>
  <si>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</si>
  <si>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</si>
  <si>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</si>
  <si>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</si>
  <si>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</si>
  <si>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</si>
  <si>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</si>
  <si>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</si>
  <si>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</si>
  <si>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</si>
  <si>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</si>
  <si>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</si>
  <si>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</si>
  <si>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</si>
  <si>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</si>
  <si>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</si>
  <si>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</si>
  <si>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</si>
  <si>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</si>
  <si>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</si>
  <si>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</si>
  <si>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</si>
  <si>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</si>
  <si>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</si>
  <si>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</si>
  <si>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</si>
  <si>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</si>
  <si>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</si>
  <si>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</si>
  <si>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</si>
  <si>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</si>
  <si>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</si>
  <si>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</si>
  <si>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</si>
  <si>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</si>
  <si>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</si>
  <si>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</si>
  <si>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</si>
  <si>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</si>
  <si>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</si>
  <si>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</si>
  <si>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</si>
  <si>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</si>
  <si>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</si>
  <si>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</si>
  <si>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</si>
  <si>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</si>
  <si>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</si>
  <si>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</si>
  <si>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</si>
  <si>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</si>
  <si>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</si>
  <si>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</si>
  <si>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</si>
  <si>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</si>
  <si>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</si>
  <si>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</si>
  <si>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</si>
  <si>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</si>
  <si>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</si>
  <si>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</si>
  <si>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</si>
  <si>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</si>
  <si>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</si>
  <si>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</si>
  <si>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</si>
  <si>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</si>
  <si>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</si>
  <si>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</si>
  <si>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</si>
  <si>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</si>
  <si>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</si>
  <si>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</si>
  <si>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</si>
  <si>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</si>
  <si>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</si>
  <si>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</si>
  <si>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</si>
  <si>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</si>
  <si>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</si>
  <si>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</si>
  <si>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</si>
  <si>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</si>
  <si>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</si>
  <si>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</si>
  <si>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</si>
  <si>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</si>
  <si>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</si>
  <si>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</si>
  <si>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</si>
  <si>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</si>
  <si>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</si>
  <si>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</si>
  <si>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</si>
  <si>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</si>
  <si>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</si>
  <si>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</si>
  <si>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</si>
  <si>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</si>
  <si>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</si>
  <si>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</si>
  <si>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</si>
  <si>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</si>
  <si>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</si>
  <si>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</si>
  <si>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</si>
  <si>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</si>
  <si>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</si>
  <si>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</si>
  <si>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</si>
  <si>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</si>
  <si>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</si>
  <si>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</si>
  <si>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</si>
  <si>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</si>
  <si>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</si>
  <si>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</si>
  <si>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</si>
  <si>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</si>
  <si>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</si>
  <si>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</si>
  <si>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</si>
  <si>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</si>
  <si>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</si>
  <si>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</si>
  <si>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</si>
  <si>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</si>
  <si>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</si>
  <si>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</si>
  <si>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</si>
  <si>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</si>
  <si>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</si>
  <si>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</si>
  <si>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</si>
  <si>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</si>
  <si>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</si>
  <si>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</si>
  <si>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</si>
  <si>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</si>
  <si>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</si>
  <si>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</si>
  <si>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</si>
  <si>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</si>
  <si>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</si>
  <si>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</si>
  <si>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</si>
  <si>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</si>
  <si>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</si>
  <si>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</si>
  <si>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</si>
  <si>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</si>
  <si>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</si>
  <si>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</si>
  <si>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</si>
  <si>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</si>
  <si>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</si>
  <si>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</si>
  <si>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</si>
  <si>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</si>
  <si>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</si>
  <si>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</si>
  <si>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</si>
  <si>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</si>
  <si>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</si>
  <si>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</si>
  <si>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</si>
  <si>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</si>
  <si>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</si>
  <si>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</si>
  <si>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</si>
  <si>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</si>
  <si>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</si>
  <si>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</si>
  <si>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</si>
  <si>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</si>
  <si>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</si>
  <si>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</si>
  <si>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</si>
  <si>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</si>
  <si>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</si>
  <si>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</si>
  <si>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</si>
  <si>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</si>
  <si>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</si>
  <si>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</si>
  <si>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</si>
  <si>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</si>
  <si>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</si>
  <si>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</si>
  <si>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</si>
  <si>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</si>
  <si>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</si>
  <si>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</si>
  <si>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</si>
  <si>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</si>
  <si>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</si>
  <si>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</si>
  <si>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</si>
  <si>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</si>
  <si>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</si>
  <si>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</si>
  <si>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</si>
  <si>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</si>
  <si>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</si>
  <si>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</si>
  <si>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</si>
  <si>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</si>
  <si>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</si>
  <si>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</si>
  <si>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</si>
  <si>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</si>
  <si>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</si>
  <si>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</si>
  <si>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</si>
  <si>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</si>
  <si>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</si>
  <si>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</si>
  <si>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</si>
  <si>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</si>
  <si>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</si>
  <si>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</si>
  <si>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</si>
  <si>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</si>
  <si>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</si>
  <si>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</si>
  <si>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</si>
  <si>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</si>
  <si>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</si>
  <si>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</si>
  <si>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</si>
  <si>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</si>
  <si>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</si>
  <si>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</si>
  <si>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</si>
  <si>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</si>
  <si>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</si>
  <si>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</si>
  <si>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</si>
  <si>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</si>
  <si>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</si>
  <si>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</si>
  <si>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</si>
  <si>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</si>
  <si>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</si>
  <si>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</si>
  <si>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</si>
  <si>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</si>
  <si>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</si>
  <si>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</si>
  <si>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</si>
  <si>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</si>
  <si>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</si>
  <si>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</si>
  <si>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</si>
  <si>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</si>
  <si>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</si>
  <si>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</si>
  <si>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</si>
  <si>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</si>
  <si>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</si>
  <si>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</si>
  <si>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</si>
  <si>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</si>
  <si>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</si>
  <si>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</si>
  <si>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</si>
  <si>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</si>
  <si>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</si>
  <si>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</si>
  <si>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</si>
  <si>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</si>
  <si>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</si>
  <si>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</si>
  <si>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</si>
  <si>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</si>
  <si>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</si>
  <si>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</si>
  <si>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</si>
  <si>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</si>
  <si>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</si>
  <si>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</si>
  <si>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</si>
  <si>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</si>
  <si>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</si>
  <si>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</si>
  <si>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</si>
  <si>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</si>
  <si>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</si>
  <si>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</si>
  <si>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</si>
  <si>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</si>
  <si>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</si>
  <si>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</si>
  <si>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</si>
  <si>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</si>
  <si>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</si>
  <si>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</si>
  <si>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</si>
  <si>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</si>
  <si>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</si>
  <si>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</si>
  <si>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</si>
  <si>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</si>
  <si>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</si>
  <si>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</si>
  <si>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</si>
  <si>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</si>
  <si>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</si>
  <si>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</si>
  <si>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</si>
  <si>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</si>
  <si>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</si>
  <si>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</si>
  <si>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</si>
  <si>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</si>
  <si>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</si>
  <si>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</si>
  <si>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</si>
  <si>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</si>
  <si>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</si>
  <si>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</si>
  <si>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</si>
  <si>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</si>
  <si>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</si>
  <si>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</si>
  <si>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</si>
  <si>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</si>
  <si>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</si>
  <si>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</si>
  <si>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</si>
  <si>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</si>
  <si>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</si>
  <si>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</si>
  <si>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</si>
  <si>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</si>
  <si>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</si>
  <si>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</si>
  <si>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</si>
  <si>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</si>
  <si>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</si>
  <si>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</si>
  <si>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</si>
  <si>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</si>
  <si>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</si>
  <si>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</si>
  <si>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</si>
  <si>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</si>
  <si>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</si>
  <si>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</si>
  <si>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</si>
  <si>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</si>
  <si>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</si>
  <si>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</si>
  <si>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</si>
  <si>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</si>
  <si>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</si>
  <si>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</si>
  <si>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</si>
  <si>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</si>
  <si>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</si>
  <si>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</si>
  <si>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</si>
  <si>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</si>
  <si>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</si>
  <si>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</si>
  <si>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</si>
  <si>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</si>
  <si>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</si>
  <si>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</si>
  <si>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</si>
  <si>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</si>
  <si>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</si>
  <si>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</si>
  <si>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</si>
  <si>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</si>
  <si>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</si>
  <si>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</si>
  <si>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</si>
  <si>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</si>
  <si>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</si>
  <si>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</si>
  <si>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</si>
  <si>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</si>
  <si>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</si>
  <si>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</si>
  <si>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</si>
  <si>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</si>
  <si>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</si>
  <si>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</si>
  <si>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</si>
  <si>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</si>
  <si>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</si>
  <si>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</si>
  <si>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</si>
  <si>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</si>
  <si>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</si>
  <si>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</si>
  <si>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</si>
  <si>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</si>
  <si>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</si>
  <si>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</si>
  <si>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</si>
  <si>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</si>
  <si>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</si>
  <si>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</si>
  <si>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</si>
  <si>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</si>
  <si>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</si>
  <si>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</si>
  <si>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</si>
  <si>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</si>
  <si>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</si>
  <si>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</si>
  <si>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</si>
  <si>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</si>
  <si>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</si>
  <si>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</si>
  <si>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</si>
  <si>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</si>
  <si>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</si>
  <si>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</si>
  <si>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</si>
  <si>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</si>
  <si>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</si>
  <si>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</si>
  <si>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</si>
  <si>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</si>
  <si>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</si>
  <si>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</si>
  <si>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</si>
  <si>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</si>
  <si>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</si>
  <si>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</si>
  <si>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</si>
  <si>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</si>
  <si>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</si>
  <si>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</si>
  <si>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</si>
  <si>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</si>
  <si>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</si>
  <si>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</si>
  <si>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</si>
  <si>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</si>
  <si>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</si>
  <si>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</si>
  <si>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</si>
  <si>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</si>
  <si>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</si>
  <si>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</si>
  <si>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</si>
  <si>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</si>
  <si>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</si>
  <si>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</si>
  <si>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</si>
  <si>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</si>
  <si>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</si>
  <si>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</si>
  <si>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</si>
  <si>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</si>
  <si>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</si>
  <si>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</si>
  <si>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</si>
  <si>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</si>
  <si>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</si>
  <si>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</si>
  <si>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</si>
  <si>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</si>
  <si>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</si>
  <si>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</si>
  <si>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</si>
  <si>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</si>
  <si>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</si>
  <si>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</si>
  <si>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</si>
  <si>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</si>
  <si>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</si>
  <si>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</si>
  <si>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</si>
  <si>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</si>
  <si>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</si>
  <si>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</si>
  <si>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</si>
  <si>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</si>
  <si>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</si>
  <si>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</si>
  <si>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</si>
  <si>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</si>
  <si>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</si>
  <si>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</si>
  <si>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</si>
  <si>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</si>
  <si>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</si>
  <si>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</si>
  <si>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</si>
  <si>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</si>
  <si>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</si>
  <si>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</si>
  <si>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</si>
  <si>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</si>
  <si>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</si>
  <si>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</si>
  <si>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</si>
  <si>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</si>
  <si>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</si>
  <si>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</si>
  <si>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</si>
  <si>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</si>
  <si>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</si>
  <si>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</si>
  <si>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</si>
  <si>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</si>
  <si>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</si>
  <si>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</si>
  <si>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</si>
  <si>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</si>
  <si>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</si>
  <si>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</si>
  <si>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</si>
  <si>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</si>
  <si>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</si>
  <si>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</si>
  <si>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</si>
  <si>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</si>
  <si>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</si>
  <si>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</si>
  <si>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</si>
  <si>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</si>
  <si>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</si>
  <si>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</si>
  <si>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</si>
  <si>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</si>
  <si>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</si>
  <si>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</si>
  <si>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</si>
  <si>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</si>
  <si>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</si>
  <si>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</si>
  <si>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</si>
  <si>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</si>
  <si>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</si>
  <si>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</si>
  <si>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</si>
  <si>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</si>
  <si>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</si>
  <si>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</si>
  <si>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</si>
  <si>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</si>
  <si>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</si>
  <si>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</si>
  <si>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</si>
  <si>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</si>
  <si>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</si>
  <si>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</si>
  <si>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</si>
  <si>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</si>
  <si>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</si>
  <si>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</si>
  <si>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</si>
  <si>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</si>
  <si>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</si>
  <si>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</si>
  <si>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</si>
  <si>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</si>
  <si>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</si>
  <si>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</si>
  <si>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</si>
  <si>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</si>
  <si>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</si>
  <si>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</si>
  <si>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</si>
  <si>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</si>
  <si>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</si>
  <si>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</si>
  <si>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</si>
  <si>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</si>
  <si>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</si>
  <si>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</si>
  <si>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</si>
  <si>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</si>
  <si>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</si>
  <si>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</si>
  <si>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</si>
  <si>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</si>
  <si>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</si>
  <si>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</si>
  <si>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</si>
  <si>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</si>
  <si>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</si>
  <si>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</si>
  <si>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</si>
  <si>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</si>
  <si>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</si>
  <si>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</si>
  <si>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</si>
  <si>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</si>
  <si>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</si>
  <si>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</si>
  <si>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</si>
  <si>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</si>
  <si>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</si>
  <si>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</si>
  <si>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</si>
  <si>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</si>
  <si>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</si>
  <si>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</si>
  <si>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</si>
  <si>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</si>
  <si>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</si>
  <si>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</si>
  <si>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</si>
  <si>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</si>
  <si>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</si>
  <si>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</si>
  <si>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</si>
  <si>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</si>
  <si>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</si>
  <si>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</si>
  <si>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</si>
  <si>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</si>
  <si>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</si>
  <si>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</si>
  <si>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</si>
  <si>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</si>
  <si>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</si>
  <si>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</si>
  <si>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</si>
  <si>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</si>
  <si>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</si>
  <si>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</si>
  <si>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</si>
  <si>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</si>
  <si>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</si>
  <si>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</si>
  <si>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</si>
  <si>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</si>
  <si>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</si>
  <si>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</si>
  <si>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</si>
  <si>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</si>
  <si>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</si>
  <si>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</si>
  <si>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</si>
  <si>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</si>
  <si>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</si>
  <si>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</si>
  <si>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</si>
  <si>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</si>
  <si>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</si>
  <si>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</si>
  <si>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</si>
  <si>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</si>
  <si>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</si>
  <si>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</si>
  <si>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</si>
  <si>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</si>
  <si>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</si>
  <si>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</si>
  <si>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</si>
  <si>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</si>
  <si>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</si>
  <si>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</si>
  <si>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</si>
  <si>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</si>
  <si>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</si>
  <si>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</si>
  <si>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</si>
  <si>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</si>
  <si>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</si>
  <si>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</si>
  <si>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</si>
  <si>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</si>
  <si>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</si>
  <si>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</si>
  <si>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</si>
  <si>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</si>
  <si>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</si>
  <si>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</si>
  <si>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</si>
  <si>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</si>
  <si>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</si>
  <si>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</si>
  <si>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</si>
  <si>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</si>
  <si>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</si>
  <si>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</si>
  <si>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</si>
  <si>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</si>
  <si>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</si>
  <si>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</si>
  <si>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</si>
  <si>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</si>
  <si>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</si>
  <si>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</si>
  <si>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</si>
  <si>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</si>
  <si>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</si>
  <si>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</si>
  <si>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</si>
  <si>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</si>
  <si>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</si>
  <si>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</si>
  <si>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</si>
  <si>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</si>
  <si>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</si>
  <si>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</si>
  <si>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</si>
  <si>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</si>
  <si>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</si>
  <si>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</si>
  <si>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</si>
  <si>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</si>
  <si>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</si>
  <si>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</si>
  <si>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</si>
  <si>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</si>
  <si>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</si>
  <si>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</si>
  <si>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</si>
  <si>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</si>
  <si>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</si>
  <si>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</si>
  <si>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</si>
  <si>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</si>
  <si>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</si>
  <si>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</si>
  <si>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</si>
  <si>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</si>
  <si>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</si>
  <si>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</si>
  <si>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</si>
  <si>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</si>
  <si>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</si>
  <si>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</si>
  <si>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</si>
  <si>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</si>
  <si>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</si>
  <si>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</si>
  <si>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</si>
  <si>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</si>
  <si>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</si>
  <si>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</si>
  <si>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</si>
  <si>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</si>
  <si>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</si>
  <si>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</si>
  <si>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</si>
  <si>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</si>
  <si>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</si>
  <si>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</si>
  <si>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</si>
  <si>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</si>
  <si>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</si>
  <si>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</si>
  <si>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</si>
  <si>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</si>
  <si>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</si>
  <si>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</si>
  <si>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</si>
  <si>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</si>
  <si>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</si>
  <si>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</si>
  <si>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</si>
  <si>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</si>
  <si>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</si>
  <si>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</si>
  <si>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</si>
  <si>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</si>
  <si>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</si>
  <si>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</si>
  <si>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</si>
  <si>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</si>
  <si>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</si>
  <si>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</si>
  <si>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</si>
  <si>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</si>
  <si>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</si>
  <si>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</si>
  <si>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</si>
  <si>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</si>
  <si>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</si>
  <si>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</si>
  <si>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</si>
  <si>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</si>
  <si>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</si>
  <si>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</si>
  <si>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</si>
  <si>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</si>
  <si>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</si>
  <si>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</si>
  <si>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</si>
  <si>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</si>
  <si>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</si>
  <si>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</si>
  <si>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</si>
  <si>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</si>
  <si>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</si>
  <si>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</si>
  <si>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</si>
  <si>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</si>
  <si>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</si>
  <si>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</si>
  <si>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</si>
  <si>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</si>
  <si>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</si>
  <si>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</si>
  <si>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</si>
  <si>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</si>
  <si>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</si>
  <si>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</si>
  <si>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</si>
  <si>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</si>
  <si>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</si>
  <si>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</si>
  <si>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</si>
  <si>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</si>
  <si>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</si>
  <si>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</si>
  <si>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</si>
  <si>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</si>
  <si>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</si>
  <si>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</si>
  <si>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</si>
  <si>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</si>
  <si>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</si>
  <si>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</si>
  <si>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</si>
  <si>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</si>
  <si>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</si>
  <si>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</si>
  <si>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</si>
  <si>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</si>
  <si>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</si>
  <si>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</si>
  <si>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</si>
  <si>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</si>
  <si>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</si>
  <si>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</si>
  <si>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</si>
  <si>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</si>
  <si>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</si>
  <si>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</si>
  <si>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</si>
  <si>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</si>
  <si>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</si>
  <si>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</si>
  <si>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</si>
  <si>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</si>
  <si>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</si>
  <si>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</si>
  <si>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</si>
  <si>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</si>
  <si>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</si>
  <si>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</si>
  <si>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</si>
  <si>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</si>
  <si>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</si>
  <si>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</si>
  <si>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</si>
  <si>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</si>
  <si>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</si>
  <si>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</si>
  <si>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</si>
  <si>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</si>
  <si>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</si>
  <si>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</si>
  <si>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</si>
  <si>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</si>
  <si>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</si>
  <si>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</si>
  <si>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</si>
  <si>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</si>
  <si>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</si>
  <si>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</si>
  <si>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</si>
  <si>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</si>
  <si>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</si>
  <si>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</si>
  <si>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</si>
  <si>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</si>
  <si>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</si>
  <si>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</si>
  <si>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</si>
  <si>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</si>
  <si>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</si>
  <si>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</si>
  <si>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</si>
  <si>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</si>
  <si>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</si>
  <si>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</si>
  <si>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</si>
  <si>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</si>
  <si>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</si>
  <si>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</si>
  <si>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</si>
  <si>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</si>
  <si>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</si>
  <si>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</si>
  <si>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</si>
  <si>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</si>
  <si>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</si>
  <si>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</si>
  <si>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</si>
  <si>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</si>
  <si>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</si>
  <si>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</si>
  <si>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</si>
  <si>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</si>
  <si>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</si>
  <si>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</si>
  <si>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</si>
  <si>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</si>
  <si>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</si>
  <si>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</si>
  <si>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</si>
  <si>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</si>
  <si>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</si>
  <si>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</si>
  <si>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</si>
  <si>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</si>
  <si>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</si>
  <si>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</si>
  <si>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</si>
  <si>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</si>
  <si>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</si>
  <si>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</si>
  <si>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</si>
  <si>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</si>
  <si>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</si>
  <si>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</si>
  <si>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</si>
  <si>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</si>
  <si>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</si>
  <si>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</si>
  <si>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</si>
  <si>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</si>
  <si>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</si>
  <si>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</si>
  <si>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</si>
  <si>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</si>
  <si>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</si>
  <si>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</si>
  <si>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</si>
  <si>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</si>
  <si>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</si>
  <si>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</si>
  <si>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</si>
  <si>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</si>
  <si>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</si>
  <si>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</si>
  <si>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</si>
  <si>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</si>
  <si>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</si>
  <si>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</si>
  <si>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</si>
  <si>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</si>
  <si>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</si>
  <si>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</si>
  <si>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</si>
  <si>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</si>
  <si>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</si>
  <si>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</si>
  <si>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</si>
  <si>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</si>
  <si>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</si>
  <si>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</si>
  <si>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</si>
  <si>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</si>
  <si>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</si>
  <si>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</si>
  <si>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</si>
  <si>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</si>
  <si>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</si>
  <si>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</si>
  <si>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</si>
  <si>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</si>
  <si>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</si>
  <si>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</si>
  <si>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</si>
  <si>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</si>
  <si>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</si>
  <si>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</si>
  <si>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</si>
  <si>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</si>
  <si>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</si>
  <si>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</si>
  <si>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</si>
  <si>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</si>
  <si>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</si>
  <si>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</si>
  <si>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</si>
  <si>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</si>
  <si>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</si>
  <si>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</si>
  <si>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</si>
  <si>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</si>
  <si>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</si>
  <si>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</si>
  <si>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</si>
  <si>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</si>
  <si>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</si>
  <si>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</si>
  <si>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</si>
  <si>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</si>
  <si>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</si>
  <si>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</si>
  <si>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</si>
  <si>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</si>
  <si>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</si>
  <si>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</si>
  <si>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</si>
  <si>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</si>
  <si>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</si>
  <si>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</si>
  <si>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</si>
  <si>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</si>
  <si>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</si>
  <si>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</si>
  <si>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</si>
  <si>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</si>
  <si>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</si>
  <si>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</si>
  <si>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</si>
  <si>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</si>
  <si>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</si>
  <si>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</si>
  <si>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</si>
  <si>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</si>
  <si>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</si>
  <si>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</si>
  <si>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</si>
  <si>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</si>
  <si>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</si>
  <si>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</si>
  <si>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</si>
  <si>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</si>
  <si>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</si>
  <si>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</si>
  <si>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</si>
  <si>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</si>
  <si>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</si>
  <si>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</si>
  <si>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</si>
  <si>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</si>
  <si>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</si>
  <si>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</si>
  <si>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</si>
  <si>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</si>
  <si>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</si>
  <si>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</si>
  <si>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</si>
  <si>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</si>
  <si>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</si>
  <si>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</si>
  <si>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</si>
  <si>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</si>
  <si>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</si>
  <si>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</si>
  <si>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</si>
  <si>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</si>
  <si>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</si>
  <si>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</si>
  <si>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</si>
  <si>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</si>
  <si>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</si>
  <si>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</si>
  <si>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</si>
  <si>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</si>
  <si>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</si>
  <si>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</si>
  <si>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</si>
  <si>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</si>
  <si>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</si>
  <si>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</si>
  <si>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</si>
  <si>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</si>
  <si>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</si>
  <si>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</si>
  <si>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</si>
  <si>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</si>
  <si>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</si>
  <si>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</si>
  <si>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</si>
  <si>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</si>
  <si>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</si>
  <si>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</si>
  <si>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</si>
  <si>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</si>
  <si>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</si>
  <si>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</si>
  <si>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</si>
  <si>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</si>
  <si>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</si>
  <si>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</si>
  <si>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</si>
  <si>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</si>
  <si>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</si>
  <si>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</si>
  <si>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</si>
  <si>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</si>
  <si>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</si>
  <si>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</si>
  <si>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</si>
  <si>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</si>
  <si>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</si>
  <si>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</si>
  <si>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</si>
  <si>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</si>
  <si>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</si>
  <si>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</si>
  <si>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</si>
  <si>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</si>
  <si>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</si>
  <si>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</si>
  <si>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</si>
  <si>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</si>
  <si>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</si>
  <si>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</si>
  <si>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</si>
  <si>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</si>
  <si>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</si>
  <si>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</si>
  <si>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</si>
  <si>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</si>
  <si>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</si>
  <si>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</si>
  <si>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</si>
  <si>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</si>
  <si>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</si>
  <si>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</si>
  <si>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</si>
  <si>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</si>
  <si>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</si>
  <si>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</si>
  <si>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</si>
  <si>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</si>
  <si>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</si>
  <si>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</si>
  <si>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</si>
  <si>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</si>
  <si>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</si>
  <si>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</si>
  <si>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</si>
  <si>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</si>
  <si>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</si>
  <si>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</si>
  <si>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</si>
  <si>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</si>
  <si>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</si>
  <si>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</si>
  <si>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</si>
  <si>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</si>
  <si>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</si>
  <si>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</si>
  <si>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</si>
  <si>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</si>
  <si>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</si>
  <si>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</si>
  <si>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</si>
  <si>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</si>
  <si>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</si>
  <si>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</si>
  <si>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</si>
  <si>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</si>
  <si>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</si>
  <si>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</si>
  <si>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</si>
  <si>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</si>
  <si>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</si>
  <si>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</si>
  <si>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</si>
  <si>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</si>
  <si>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</si>
  <si>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</si>
  <si>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</si>
  <si>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</si>
  <si>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</si>
  <si>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</si>
  <si>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</si>
  <si>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</si>
  <si>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</si>
  <si>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</si>
  <si>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</si>
  <si>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</si>
  <si>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</si>
  <si>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</si>
  <si>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</si>
  <si>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</si>
  <si>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</si>
  <si>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</si>
  <si>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</si>
  <si>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</si>
  <si>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</si>
  <si>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</si>
  <si>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</si>
  <si>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</si>
  <si>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</si>
  <si>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</si>
  <si>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</si>
  <si>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</si>
  <si>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</si>
  <si>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</si>
  <si>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</si>
  <si>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</si>
  <si>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</si>
  <si>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</si>
  <si>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</si>
  <si>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</si>
  <si>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</si>
  <si>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</si>
  <si>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</si>
  <si>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</si>
  <si>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</si>
  <si>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</si>
  <si>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</si>
  <si>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</si>
  <si>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</si>
  <si>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</si>
  <si>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</si>
  <si>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</si>
  <si>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</si>
  <si>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</si>
  <si>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</si>
  <si>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</si>
  <si>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</si>
  <si>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</si>
  <si>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</si>
  <si>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</si>
  <si>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</si>
  <si>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</si>
  <si>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</si>
  <si>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</si>
  <si>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</si>
  <si>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</si>
  <si>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</si>
  <si>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</si>
  <si>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</si>
  <si>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</si>
  <si>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</si>
  <si>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</si>
  <si>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</si>
  <si>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</si>
  <si>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</si>
  <si>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</si>
  <si>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</si>
  <si>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</si>
  <si>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</si>
  <si>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</si>
  <si>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</si>
  <si>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</si>
  <si>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</si>
  <si>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</si>
  <si>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</si>
  <si>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</si>
  <si>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</si>
  <si>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</si>
  <si>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</si>
  <si>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</si>
  <si>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</si>
  <si>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</si>
  <si>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</si>
  <si>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</si>
  <si>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</si>
  <si>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</si>
  <si>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</si>
  <si>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</si>
  <si>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</si>
  <si>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</si>
  <si>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</si>
  <si>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</si>
  <si>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</si>
  <si>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</si>
  <si>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</si>
  <si>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</si>
  <si>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</si>
  <si>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</si>
  <si>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</si>
  <si>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</si>
  <si>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</si>
  <si>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</si>
  <si>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</si>
  <si>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</si>
  <si>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</si>
  <si>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</si>
  <si>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</si>
  <si>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</si>
  <si>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</si>
  <si>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</si>
  <si>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</si>
  <si>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</si>
  <si>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</si>
  <si>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</si>
  <si>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</si>
  <si>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</si>
  <si>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</si>
  <si>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</si>
  <si>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</si>
  <si>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</si>
  <si>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</si>
  <si>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</si>
  <si>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</si>
  <si>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</si>
  <si>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</si>
  <si>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</si>
  <si>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</si>
  <si>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</si>
  <si>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</si>
  <si>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</si>
  <si>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</si>
  <si>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</si>
  <si>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</si>
  <si>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</si>
  <si>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</si>
  <si>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</si>
  <si>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</si>
  <si>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</si>
  <si>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</si>
  <si>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</si>
  <si>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</si>
  <si>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</si>
  <si>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</si>
  <si>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</si>
  <si>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</si>
  <si>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</si>
  <si>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</si>
  <si>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</si>
  <si>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</si>
  <si>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</si>
  <si>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</si>
  <si>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</si>
  <si>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</si>
  <si>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</si>
  <si>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</si>
  <si>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</si>
  <si>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</si>
  <si>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</si>
  <si>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</si>
  <si>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</si>
  <si>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</si>
  <si>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</si>
  <si>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</si>
  <si>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</si>
  <si>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</si>
  <si>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</si>
  <si>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</si>
  <si>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</si>
  <si>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</si>
  <si>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</si>
  <si>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</si>
  <si>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</si>
  <si>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</si>
  <si>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</si>
  <si>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</si>
  <si>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</si>
  <si>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</si>
  <si>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</si>
  <si>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</si>
  <si>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</si>
  <si>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</si>
  <si>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</si>
  <si>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</si>
  <si>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</si>
  <si>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</si>
  <si>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</si>
  <si>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</si>
  <si>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</si>
  <si>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</si>
  <si>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</si>
  <si>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</si>
  <si>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</si>
  <si>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</si>
  <si>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</si>
  <si>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</si>
  <si>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</si>
  <si>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</si>
  <si>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</si>
  <si>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</si>
  <si>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</si>
  <si>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</si>
  <si>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</si>
  <si>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</si>
  <si>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</si>
  <si>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</si>
  <si>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</si>
  <si>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</si>
  <si>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</si>
  <si>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</si>
  <si>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</si>
  <si>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</si>
  <si>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</si>
  <si>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</si>
  <si>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</si>
  <si>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</si>
  <si>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</si>
  <si>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</si>
  <si>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</si>
  <si>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</si>
  <si>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</si>
  <si>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</si>
  <si>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</si>
  <si>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</si>
  <si>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</si>
  <si>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</si>
  <si>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</si>
  <si>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</si>
  <si>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</si>
  <si>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</si>
  <si>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</si>
  <si>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</si>
  <si>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</si>
  <si>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</si>
  <si>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</si>
  <si>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</si>
  <si>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</si>
  <si>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</si>
  <si>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</si>
  <si>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</si>
  <si>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</si>
  <si>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</si>
  <si>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</si>
  <si>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</si>
  <si>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</si>
  <si>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</si>
  <si>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</si>
  <si>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</si>
  <si>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</si>
  <si>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</si>
  <si>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</si>
  <si>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</si>
  <si>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</si>
  <si>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</si>
  <si>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</si>
  <si>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</si>
  <si>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</si>
  <si>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</si>
  <si>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</si>
  <si>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</si>
  <si>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</si>
  <si>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</si>
  <si>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</si>
  <si>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</si>
  <si>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</si>
  <si>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</si>
  <si>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</si>
  <si>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</si>
  <si>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</si>
  <si>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</si>
  <si>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</si>
  <si>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</si>
  <si>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</si>
  <si>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</si>
  <si>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</si>
  <si>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</si>
  <si>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</si>
  <si>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</si>
  <si>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</si>
  <si>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</si>
  <si>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</si>
  <si>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</si>
  <si>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</si>
  <si>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</si>
  <si>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</si>
  <si>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</si>
  <si>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</si>
  <si>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</si>
  <si>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</si>
  <si>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</si>
  <si>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</si>
  <si>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</si>
  <si>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</si>
  <si>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</si>
  <si>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</si>
  <si>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</si>
  <si>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</si>
  <si>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</si>
  <si>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</si>
  <si>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</si>
  <si>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</si>
  <si>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</si>
  <si>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</si>
  <si>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</si>
  <si>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</si>
  <si>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</si>
  <si>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</si>
  <si>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</si>
  <si>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</si>
  <si>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</si>
  <si>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</si>
  <si>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</si>
  <si>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</si>
  <si>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</si>
  <si>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</si>
  <si>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</si>
  <si>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</si>
  <si>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</si>
  <si>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</si>
  <si>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</si>
  <si>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</si>
  <si>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</si>
  <si>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</si>
  <si>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</si>
  <si>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</si>
  <si>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</si>
  <si>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</si>
  <si>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</si>
  <si>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</si>
  <si>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</si>
  <si>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</si>
  <si>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</si>
  <si>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</si>
  <si>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</si>
  <si>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</si>
  <si>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</si>
  <si>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</si>
  <si>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</si>
  <si>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</si>
  <si>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</si>
  <si>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</si>
  <si>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</si>
  <si>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</si>
  <si>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</si>
  <si>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</si>
  <si>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</si>
  <si>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</si>
  <si>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</si>
  <si>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</si>
  <si>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</si>
  <si>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</si>
  <si>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</si>
  <si>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</si>
  <si>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</si>
  <si>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</si>
  <si>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</si>
  <si>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</si>
  <si>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</si>
  <si>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</si>
  <si>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</si>
  <si>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</si>
  <si>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</si>
  <si>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</si>
  <si>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</si>
  <si>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</si>
  <si>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</si>
  <si>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</si>
  <si>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</si>
  <si>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</si>
  <si>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</si>
  <si>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</si>
  <si>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</si>
  <si>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</si>
  <si>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</si>
  <si>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</si>
  <si>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</si>
  <si>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</si>
  <si>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</si>
  <si>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</si>
  <si>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</si>
  <si>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</si>
  <si>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</si>
  <si>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</si>
  <si>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</si>
  <si>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</si>
  <si>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</si>
  <si>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</si>
  <si>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</si>
  <si>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</si>
  <si>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</si>
  <si>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</si>
  <si>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</si>
  <si>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</si>
  <si>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</si>
  <si>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</si>
  <si>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</si>
  <si>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</si>
  <si>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</si>
  <si>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</si>
  <si>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</si>
  <si>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</si>
  <si>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</si>
  <si>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</si>
  <si>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</si>
  <si>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</si>
  <si>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</si>
  <si>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</si>
  <si>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</si>
  <si>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</si>
  <si>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</si>
  <si>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</si>
  <si>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</si>
  <si>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</si>
  <si>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</si>
  <si>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</si>
  <si>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</si>
  <si>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</si>
  <si>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</si>
  <si>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</si>
  <si>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</si>
  <si>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</si>
  <si>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</si>
  <si>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</si>
  <si>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</si>
  <si>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</si>
  <si>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</si>
  <si>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</si>
  <si>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</si>
  <si>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</si>
  <si>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</si>
  <si>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</si>
  <si>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</si>
  <si>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</si>
  <si>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</si>
  <si>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</si>
  <si>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</si>
  <si>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</si>
  <si>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</si>
  <si>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</si>
  <si>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</si>
  <si>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</si>
  <si>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</si>
  <si>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</si>
  <si>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</si>
  <si>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</si>
  <si>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</si>
  <si>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</si>
  <si>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</si>
  <si>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</si>
  <si>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</si>
  <si>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</si>
  <si>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</si>
  <si>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</si>
  <si>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</si>
  <si>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</si>
  <si>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</si>
  <si>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</si>
  <si>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</si>
  <si>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</si>
  <si>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</si>
  <si>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</si>
  <si>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</si>
  <si>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</si>
  <si>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</si>
  <si>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</si>
  <si>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</si>
  <si>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</si>
  <si>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</si>
  <si>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</si>
  <si>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</si>
  <si>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</si>
  <si>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</si>
  <si>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</si>
  <si>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</si>
  <si>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</si>
  <si>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</si>
  <si>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</si>
  <si>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</si>
  <si>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</si>
  <si>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</si>
  <si>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</si>
  <si>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</si>
  <si>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</si>
  <si>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</si>
  <si>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</si>
  <si>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</si>
  <si>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</si>
  <si>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</si>
  <si>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</si>
  <si>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</si>
  <si>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</si>
  <si>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</si>
  <si>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</si>
  <si>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</si>
  <si>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</si>
  <si>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</si>
  <si>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</si>
  <si>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</si>
  <si>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</si>
  <si>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</si>
  <si>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</si>
  <si>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</si>
  <si>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</si>
  <si>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</si>
  <si>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</si>
  <si>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</si>
  <si>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</si>
  <si>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</si>
  <si>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</si>
  <si>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</si>
  <si>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</si>
  <si>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</si>
  <si>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</si>
  <si>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</si>
  <si>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</si>
  <si>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</si>
  <si>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</si>
  <si>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</si>
  <si>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</si>
  <si>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</si>
  <si>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</si>
  <si>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</si>
  <si>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</si>
  <si>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</si>
  <si>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</si>
  <si>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</si>
  <si>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</si>
  <si>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</si>
  <si>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</si>
  <si>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</si>
  <si>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</si>
  <si>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</si>
  <si>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</si>
  <si>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</si>
  <si>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</si>
  <si>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</si>
  <si>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</si>
  <si>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</si>
  <si>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</si>
  <si>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</si>
  <si>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</si>
  <si>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</si>
  <si>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</si>
  <si>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</si>
  <si>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</si>
  <si>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</si>
  <si>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</si>
  <si>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</si>
  <si>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</si>
  <si>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</si>
  <si>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</si>
  <si>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</si>
  <si>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</si>
  <si>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</si>
  <si>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</si>
  <si>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</si>
  <si>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</si>
  <si>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</si>
  <si>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</si>
  <si>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</si>
  <si>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</si>
  <si>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</si>
  <si>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</si>
  <si>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</si>
  <si>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</si>
  <si>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</si>
  <si>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</si>
  <si>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</si>
  <si>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</si>
  <si>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</si>
  <si>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</si>
  <si>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</si>
  <si>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</si>
  <si>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</si>
  <si>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</si>
  <si>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</si>
  <si>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</si>
  <si>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</si>
  <si>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</si>
  <si>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</si>
  <si>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</si>
  <si>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</si>
  <si>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</si>
  <si>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</si>
  <si>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</si>
  <si>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</si>
  <si>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</si>
  <si>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</si>
  <si>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</si>
  <si>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</si>
  <si>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</si>
  <si>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</si>
  <si>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</si>
  <si>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</si>
  <si>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</si>
  <si>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</si>
  <si>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</si>
  <si>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</si>
  <si>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</si>
  <si>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</si>
  <si>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</si>
  <si>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</si>
  <si>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</si>
  <si>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</si>
  <si>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</si>
  <si>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</si>
  <si>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</si>
  <si>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</si>
  <si>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</si>
  <si>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</si>
  <si>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</si>
  <si>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</si>
  <si>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</si>
  <si>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</si>
  <si>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</si>
  <si>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</si>
  <si>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</si>
  <si>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</si>
  <si>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</si>
  <si>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</si>
  <si>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</si>
  <si>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</si>
  <si>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</si>
  <si>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</si>
  <si>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</si>
  <si>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</si>
  <si>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</si>
  <si>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</si>
  <si>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</si>
  <si>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</si>
  <si>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</si>
  <si>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</si>
  <si>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</si>
  <si>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</si>
  <si>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</si>
  <si>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</si>
  <si>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</si>
  <si>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</si>
  <si>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</si>
  <si>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</si>
  <si>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</si>
  <si>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</si>
  <si>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</si>
  <si>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</si>
  <si>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</si>
  <si>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</si>
  <si>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</si>
  <si>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</si>
  <si>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</si>
  <si>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</si>
  <si>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</si>
  <si>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</si>
  <si>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</si>
  <si>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</si>
  <si>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</si>
  <si>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</si>
  <si>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</si>
  <si>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</si>
  <si>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</si>
  <si>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</si>
  <si>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</si>
  <si>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</si>
  <si>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</si>
  <si>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</si>
  <si>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</si>
  <si>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</si>
  <si>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</si>
  <si>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</si>
  <si>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</si>
  <si>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</si>
  <si>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</si>
  <si>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</si>
  <si>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</si>
  <si>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</si>
  <si>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</si>
  <si>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</si>
  <si>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</si>
  <si>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</si>
  <si>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</si>
  <si>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</si>
  <si>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</si>
  <si>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</si>
  <si>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</si>
  <si>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</si>
  <si>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</si>
  <si>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</si>
  <si>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</si>
  <si>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</si>
  <si>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</si>
  <si>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</si>
  <si>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</si>
  <si>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</si>
  <si>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</si>
  <si>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</si>
  <si>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</si>
  <si>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</si>
  <si>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</si>
  <si>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</si>
  <si>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</si>
  <si>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</si>
  <si>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</si>
  <si>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</si>
  <si>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</si>
  <si>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</si>
  <si>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</si>
  <si>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</si>
  <si>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</si>
  <si>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</si>
  <si>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</si>
  <si>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</si>
  <si>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</si>
  <si>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</si>
  <si>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</si>
  <si>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</si>
  <si>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</si>
  <si>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</si>
  <si>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</si>
  <si>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</si>
  <si>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</si>
  <si>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</si>
  <si>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</si>
  <si>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</si>
  <si>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</si>
  <si>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</si>
  <si>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</si>
  <si>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</si>
  <si>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</si>
  <si>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</si>
  <si>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</si>
  <si>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</si>
  <si>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</si>
  <si>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</si>
  <si>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</si>
  <si>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</si>
  <si>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</si>
  <si>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</si>
  <si>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</si>
  <si>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</si>
  <si>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</si>
  <si>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</si>
  <si>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</si>
  <si>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</si>
  <si>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</si>
  <si>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</si>
  <si>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</si>
  <si>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</si>
  <si>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</si>
  <si>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</si>
  <si>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</si>
  <si>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</si>
  <si>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</si>
  <si>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</si>
  <si>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</si>
  <si>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</si>
  <si>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</si>
  <si>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</si>
  <si>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</si>
  <si>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</si>
  <si>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</si>
  <si>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</si>
  <si>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</si>
  <si>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</si>
  <si>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</si>
  <si>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</si>
  <si>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</si>
  <si>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</si>
  <si>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</si>
  <si>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</si>
  <si>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</si>
  <si>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</si>
  <si>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</si>
  <si>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</si>
  <si>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</si>
  <si>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</si>
  <si>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</si>
  <si>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</si>
  <si>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</si>
  <si>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</si>
  <si>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</si>
  <si>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</si>
  <si>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</si>
  <si>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</si>
  <si>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</si>
  <si>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</si>
  <si>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</si>
  <si>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</si>
  <si>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</si>
  <si>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</si>
  <si>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</si>
  <si>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</si>
  <si>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</si>
  <si>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</si>
  <si>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</si>
  <si>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</si>
  <si>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</si>
  <si>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</si>
  <si>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</si>
  <si>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</si>
  <si>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</si>
  <si>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</si>
  <si>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</si>
  <si>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</si>
  <si>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</si>
  <si>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</si>
  <si>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</si>
  <si>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</si>
  <si>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</si>
  <si>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</si>
  <si>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</si>
  <si>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</si>
  <si>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</si>
  <si>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</si>
  <si>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</si>
  <si>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</si>
  <si>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</si>
  <si>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</si>
  <si>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</si>
  <si>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</si>
  <si>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</si>
  <si>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</si>
  <si>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</si>
  <si>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</si>
  <si>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</si>
  <si>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</si>
  <si>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</si>
  <si>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</si>
  <si>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</si>
  <si>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</si>
  <si>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</si>
  <si>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</si>
  <si>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</si>
  <si>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</si>
  <si>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</si>
  <si>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</si>
  <si>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</si>
  <si>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</si>
  <si>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</si>
  <si>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</si>
  <si>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</si>
  <si>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</si>
  <si>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</si>
  <si>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</si>
  <si>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</si>
  <si>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</si>
  <si>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</si>
  <si>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</si>
  <si>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</si>
  <si>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</si>
  <si>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</si>
  <si>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</si>
  <si>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</si>
  <si>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</si>
  <si>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</si>
  <si>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</si>
  <si>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</si>
  <si>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</si>
  <si>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</si>
  <si>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</si>
  <si>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</si>
  <si>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</si>
  <si>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</si>
  <si>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</si>
  <si>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</si>
  <si>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</si>
  <si>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</si>
  <si>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</si>
  <si>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</si>
  <si>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</si>
  <si>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</si>
  <si>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</si>
  <si>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</si>
  <si>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</si>
  <si>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</si>
  <si>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</si>
  <si>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</si>
  <si>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</si>
  <si>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</si>
  <si>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</si>
  <si>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</si>
  <si>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</si>
  <si>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</si>
  <si>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</si>
  <si>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</si>
  <si>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</si>
  <si>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</si>
  <si>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</si>
  <si>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</si>
  <si>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</si>
  <si>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</si>
  <si>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</si>
  <si>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</si>
  <si>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</si>
  <si>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</si>
  <si>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</si>
  <si>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</si>
  <si>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</si>
  <si>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</si>
  <si>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</si>
  <si>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</si>
  <si>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</si>
  <si>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</si>
  <si>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</si>
  <si>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</si>
  <si>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</si>
  <si>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</si>
  <si>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</si>
  <si>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</si>
  <si>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</si>
  <si>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</si>
  <si>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</si>
  <si>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</si>
  <si>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</si>
  <si>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</si>
  <si>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</si>
  <si>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</si>
  <si>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</si>
  <si>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</si>
  <si>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</si>
  <si>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</si>
  <si>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</si>
  <si>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</si>
  <si>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</si>
  <si>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</si>
  <si>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</si>
  <si>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</si>
  <si>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</si>
  <si>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</si>
  <si>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</si>
  <si>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</si>
  <si>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</si>
  <si>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</si>
  <si>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</si>
  <si>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</si>
  <si>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</si>
  <si>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</si>
  <si>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</si>
  <si>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</si>
  <si>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</si>
  <si>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</si>
  <si>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</si>
  <si>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</si>
  <si>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</si>
  <si>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</si>
  <si>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</si>
  <si>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</si>
  <si>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</si>
  <si>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</si>
  <si>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</si>
  <si>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</si>
  <si>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</si>
  <si>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</si>
  <si>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</si>
  <si>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</si>
  <si>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</si>
  <si>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</si>
  <si>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</si>
  <si>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</si>
  <si>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</si>
  <si>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</si>
  <si>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</si>
  <si>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</si>
  <si>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</si>
  <si>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</si>
  <si>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</si>
  <si>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</si>
  <si>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</si>
  <si>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</si>
  <si>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</si>
  <si>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</si>
  <si>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</si>
  <si>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</si>
  <si>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</si>
  <si>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</si>
  <si>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</si>
  <si>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</si>
  <si>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</si>
  <si>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</si>
  <si>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</si>
  <si>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</si>
  <si>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</si>
  <si>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</si>
  <si>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</si>
  <si>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</si>
  <si>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</si>
  <si>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</si>
  <si>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</si>
  <si>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</si>
  <si>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</si>
  <si>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</si>
  <si>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</si>
  <si>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</si>
  <si>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</si>
  <si>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</si>
  <si>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</si>
  <si>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</si>
  <si>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</si>
  <si>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</si>
  <si>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</si>
  <si>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</si>
  <si>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</si>
  <si>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</si>
  <si>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</si>
  <si>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</si>
  <si>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</si>
  <si>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</si>
  <si>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</si>
  <si>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</si>
  <si>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</si>
  <si>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</si>
  <si>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</si>
  <si>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</si>
  <si>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</si>
  <si>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</si>
  <si>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</si>
  <si>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</si>
  <si>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</si>
  <si>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</si>
  <si>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</si>
  <si>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</si>
  <si>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</si>
  <si>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</si>
  <si>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</si>
  <si>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</si>
  <si>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</si>
  <si>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</si>
  <si>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</si>
  <si>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</si>
  <si>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</si>
  <si>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</si>
  <si>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</si>
  <si>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</si>
  <si>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</si>
  <si>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</si>
  <si>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</si>
  <si>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</si>
  <si>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</si>
  <si>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</si>
  <si>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</si>
  <si>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</si>
  <si>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</si>
  <si>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</si>
  <si>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</si>
  <si>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</si>
  <si>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</si>
  <si>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</si>
  <si>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</si>
  <si>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</si>
  <si>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</si>
  <si>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</si>
  <si>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</si>
  <si>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</si>
  <si>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</si>
  <si>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</si>
  <si>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</si>
  <si>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</si>
  <si>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</si>
  <si>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</si>
  <si>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</si>
  <si>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</si>
  <si>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</si>
  <si>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</si>
  <si>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</si>
  <si>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</si>
  <si>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</si>
  <si>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</si>
  <si>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</si>
  <si>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</si>
  <si>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</si>
  <si>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</si>
  <si>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</si>
  <si>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</si>
  <si>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</si>
  <si>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</si>
  <si>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</si>
  <si>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</si>
  <si>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</si>
  <si>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</si>
  <si>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</si>
  <si>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</si>
  <si>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</si>
  <si>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</si>
  <si>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</si>
  <si>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</si>
  <si>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</si>
  <si>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</si>
  <si>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</si>
  <si>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</si>
  <si>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</si>
  <si>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</si>
  <si>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</si>
  <si>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</si>
  <si>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</si>
  <si>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</si>
  <si>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</si>
  <si>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</si>
  <si>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</si>
  <si>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</si>
  <si>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</si>
  <si>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</si>
  <si>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</si>
  <si>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</si>
  <si>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</si>
  <si>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</si>
  <si>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</si>
  <si>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</si>
  <si>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</si>
  <si>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</si>
  <si>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</si>
  <si>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</si>
  <si>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</si>
  <si>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</si>
  <si>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</si>
  <si>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</si>
  <si>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</si>
  <si>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</si>
  <si>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</si>
  <si>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</si>
  <si>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</si>
  <si>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</si>
  <si>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</si>
  <si>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</si>
  <si>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</si>
  <si>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</si>
  <si>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</si>
  <si>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</si>
  <si>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</si>
  <si>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</si>
  <si>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</si>
  <si>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</si>
  <si>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</si>
  <si>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</si>
  <si>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</si>
  <si>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</si>
  <si>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</si>
  <si>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</si>
  <si>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</si>
  <si>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</si>
  <si>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</si>
  <si>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</si>
  <si>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</si>
  <si>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</si>
  <si>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</si>
  <si>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</si>
  <si>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</si>
  <si>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</si>
  <si>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</si>
  <si>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</si>
  <si>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</si>
  <si>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</si>
  <si>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</si>
  <si>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</si>
  <si>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</si>
  <si>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</si>
  <si>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</si>
  <si>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</si>
  <si>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</si>
  <si>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</si>
  <si>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</si>
  <si>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</si>
  <si>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</si>
  <si>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</si>
  <si>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</si>
  <si>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</si>
  <si>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</si>
  <si>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</si>
  <si>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</si>
  <si>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</si>
  <si>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</si>
  <si>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</si>
  <si>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</si>
  <si>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</si>
  <si>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</si>
  <si>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</si>
  <si>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</si>
  <si>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</si>
  <si>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</si>
  <si>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</si>
  <si>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</si>
  <si>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</si>
  <si>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</si>
  <si>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</si>
  <si>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</si>
  <si>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</si>
  <si>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</si>
  <si>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</si>
  <si>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</si>
  <si>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</si>
  <si>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</si>
  <si>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</si>
  <si>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</si>
  <si>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</si>
  <si>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</si>
  <si>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</si>
  <si>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</si>
  <si>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</si>
  <si>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</si>
  <si>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</si>
  <si>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</si>
  <si>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</si>
  <si>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</si>
  <si>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</si>
  <si>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</si>
  <si>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</si>
  <si>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</si>
  <si>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</si>
  <si>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</si>
  <si>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</si>
  <si>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</si>
  <si>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</si>
  <si>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</si>
  <si>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</si>
  <si>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</si>
  <si>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</si>
  <si>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</si>
  <si>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</si>
  <si>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</si>
  <si>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</si>
  <si>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</si>
  <si>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</si>
  <si>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</si>
  <si>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</si>
  <si>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</si>
  <si>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</si>
  <si>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</si>
  <si>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</si>
  <si>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</si>
  <si>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</si>
  <si>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</si>
  <si>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</si>
  <si>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</si>
  <si>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</si>
  <si>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</si>
  <si>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</si>
  <si>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</si>
  <si>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</si>
  <si>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</si>
  <si>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</si>
  <si>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</si>
  <si>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</si>
  <si>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</si>
  <si>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</si>
  <si>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</si>
  <si>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</si>
  <si>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</si>
  <si>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</si>
  <si>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</si>
  <si>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</si>
  <si>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</si>
  <si>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</si>
  <si>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</si>
  <si>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</si>
  <si>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</si>
  <si>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</si>
  <si>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</si>
  <si>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</si>
  <si>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</si>
  <si>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</si>
  <si>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</si>
  <si>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</si>
  <si>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</si>
  <si>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</si>
  <si>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</si>
  <si>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</si>
  <si>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</si>
  <si>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</si>
  <si>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</si>
  <si>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</si>
  <si>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</si>
  <si>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</si>
  <si>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</si>
  <si>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</si>
  <si>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</si>
  <si>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</si>
  <si>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</si>
  <si>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</si>
  <si>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</si>
  <si>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</si>
  <si>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</si>
  <si>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</si>
  <si>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</si>
  <si>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</si>
  <si>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</si>
  <si>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</si>
  <si>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</si>
  <si>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</si>
  <si>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</si>
  <si>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</si>
  <si>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</si>
  <si>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</si>
  <si>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</si>
  <si>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</si>
  <si>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</si>
  <si>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</si>
  <si>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</si>
  <si>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</si>
  <si>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</si>
  <si>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</si>
  <si>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</si>
  <si>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</si>
  <si>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</si>
  <si>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</si>
  <si>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</si>
  <si>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</si>
  <si>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</si>
  <si>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</si>
  <si>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</si>
  <si>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</si>
  <si>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</si>
  <si>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</si>
  <si>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</si>
  <si>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</si>
  <si>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</si>
  <si>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</si>
  <si>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</si>
  <si>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</si>
  <si>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</si>
  <si>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</si>
  <si>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</si>
  <si>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</si>
  <si>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</si>
  <si>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</si>
  <si>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</si>
  <si>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</si>
  <si>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</si>
  <si>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</si>
  <si>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</si>
  <si>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</si>
  <si>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</si>
  <si>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</si>
  <si>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</si>
  <si>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</si>
  <si>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</si>
  <si>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</si>
  <si>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</si>
  <si>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</si>
  <si>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</si>
  <si>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</si>
  <si>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</si>
  <si>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</si>
  <si>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</si>
  <si>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</si>
  <si>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</si>
  <si>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</si>
  <si>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</si>
  <si>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</si>
  <si>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</si>
  <si>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</si>
  <si>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</si>
  <si>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</si>
  <si>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</si>
  <si>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</si>
  <si>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</si>
  <si>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</si>
  <si>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</si>
  <si>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</si>
  <si>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</si>
  <si>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</si>
  <si>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</si>
  <si>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</si>
  <si>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</si>
  <si>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</si>
  <si>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</si>
  <si>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</si>
  <si>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</si>
  <si>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</si>
  <si>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</si>
  <si>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</si>
  <si>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</si>
  <si>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</si>
  <si>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</si>
  <si>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</si>
  <si>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</si>
  <si>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</si>
  <si>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</si>
  <si>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</si>
  <si>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</si>
  <si>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</si>
  <si>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</si>
  <si>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</si>
  <si>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</si>
  <si>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</si>
  <si>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</si>
  <si>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</si>
  <si>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</si>
  <si>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</si>
  <si>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</si>
  <si>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</si>
  <si>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</si>
  <si>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</si>
  <si>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</si>
  <si>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</si>
  <si>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</si>
  <si>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</si>
  <si>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</si>
  <si>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</si>
  <si>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</si>
  <si>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</si>
  <si>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</si>
  <si>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</si>
  <si>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</si>
  <si>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</si>
  <si>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</si>
  <si>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</si>
  <si>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</si>
  <si>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</si>
  <si>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</si>
  <si>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</si>
  <si>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</si>
  <si>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</si>
  <si>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</si>
  <si>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</si>
  <si>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</si>
  <si>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</si>
  <si>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</si>
  <si>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</si>
  <si>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</si>
  <si>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</si>
  <si>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</si>
  <si>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</si>
  <si>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</si>
  <si>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</si>
  <si>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</si>
  <si>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</si>
  <si>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</si>
  <si>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</si>
  <si>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</si>
  <si>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</si>
  <si>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</si>
  <si>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</si>
  <si>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</si>
  <si>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</si>
  <si>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</si>
  <si>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</si>
  <si>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</si>
  <si>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</si>
  <si>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</si>
  <si>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</si>
  <si>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</si>
  <si>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</si>
  <si>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</si>
  <si>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</si>
  <si>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</si>
  <si>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</si>
  <si>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</si>
  <si>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</si>
  <si>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</si>
  <si>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</si>
  <si>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</si>
  <si>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</si>
  <si>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</si>
  <si>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</si>
  <si>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</si>
  <si>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</si>
  <si>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</si>
  <si>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</si>
  <si>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</si>
  <si>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</si>
  <si>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</si>
  <si>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</si>
  <si>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</si>
  <si>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</si>
  <si>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</si>
  <si>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</si>
  <si>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</si>
  <si>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</si>
  <si>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</si>
  <si>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</si>
  <si>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</si>
  <si>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</si>
  <si>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</si>
  <si>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</si>
  <si>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</si>
  <si>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</si>
  <si>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</si>
  <si>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</si>
  <si>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</si>
  <si>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</si>
  <si>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</si>
  <si>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</si>
  <si>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</si>
  <si>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</si>
  <si>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</si>
  <si>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</si>
  <si>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</si>
  <si>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</si>
  <si>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</si>
  <si>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</si>
  <si>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</si>
  <si>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</si>
  <si>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</si>
  <si>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</si>
  <si>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</si>
  <si>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</si>
  <si>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</si>
  <si>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</si>
  <si>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</si>
  <si>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</si>
  <si>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</si>
  <si>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</si>
  <si>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</si>
  <si>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</si>
  <si>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</si>
  <si>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</si>
  <si>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</si>
  <si>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</si>
  <si>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</si>
  <si>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</si>
  <si>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</si>
  <si>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</si>
  <si>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</si>
  <si>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</si>
  <si>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</si>
  <si>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</si>
  <si>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</si>
  <si>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</si>
  <si>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</si>
  <si>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</si>
  <si>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</si>
  <si>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</si>
  <si>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</si>
  <si>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</si>
  <si>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</si>
  <si>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</si>
  <si>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</si>
  <si>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</si>
  <si>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</si>
  <si>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</si>
  <si>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</si>
  <si>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</si>
  <si>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</si>
  <si>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</si>
  <si>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</si>
  <si>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</si>
  <si>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</si>
  <si>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</si>
  <si>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</si>
  <si>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</si>
  <si>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</si>
  <si>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</si>
  <si>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</si>
  <si>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</si>
  <si>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</si>
  <si>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</si>
  <si>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</si>
  <si>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</si>
  <si>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</si>
  <si>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</si>
  <si>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</si>
  <si>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</si>
  <si>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</si>
  <si>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</si>
  <si>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</si>
  <si>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</si>
  <si>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</si>
  <si>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</si>
  <si>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</si>
  <si>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</si>
  <si>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</si>
  <si>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</si>
  <si>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</si>
  <si>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</si>
  <si>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</si>
  <si>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</si>
  <si>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</si>
  <si>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</si>
  <si>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</si>
  <si>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</si>
  <si>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</si>
  <si>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</si>
  <si>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</si>
  <si>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</si>
  <si>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</si>
  <si>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</si>
  <si>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</si>
  <si>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</si>
  <si>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</si>
  <si>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</si>
  <si>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</si>
  <si>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</si>
  <si>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</si>
  <si>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</si>
  <si>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</si>
  <si>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</si>
  <si>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</si>
  <si>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</si>
  <si>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</si>
  <si>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</si>
  <si>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</si>
  <si>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</si>
  <si>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</si>
  <si>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</si>
  <si>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</si>
  <si>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</si>
  <si>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</si>
  <si>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</si>
  <si>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</si>
  <si>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</si>
  <si>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</si>
  <si>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</si>
  <si>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</si>
  <si>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</si>
  <si>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</si>
  <si>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</si>
  <si>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</si>
  <si>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</si>
  <si>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</si>
  <si>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</si>
  <si>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</si>
  <si>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</si>
  <si>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</si>
  <si>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</si>
  <si>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</si>
  <si>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</si>
  <si>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</si>
  <si>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</si>
  <si>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</si>
  <si>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</si>
  <si>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</si>
  <si>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</si>
  <si>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</si>
  <si>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</si>
  <si>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</si>
  <si>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</si>
  <si>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</si>
  <si>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</si>
  <si>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</si>
  <si>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</si>
  <si>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</si>
  <si>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</si>
  <si>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</si>
  <si>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</si>
  <si>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</si>
  <si>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</si>
  <si>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</si>
  <si>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</si>
  <si>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</si>
  <si>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</si>
  <si>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</si>
  <si>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</si>
  <si>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</si>
  <si>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</si>
  <si>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</si>
  <si>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</si>
  <si>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</si>
  <si>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</si>
  <si>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</si>
  <si>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</si>
  <si>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</si>
  <si>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</si>
  <si>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</si>
  <si>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</si>
  <si>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</si>
  <si>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</si>
  <si>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</si>
  <si>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</si>
  <si>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</si>
  <si>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</si>
  <si>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</si>
  <si>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</si>
  <si>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</si>
  <si>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</si>
  <si>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</si>
  <si>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</si>
  <si>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</si>
  <si>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</si>
  <si>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</si>
  <si>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</si>
  <si>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</si>
  <si>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</si>
  <si>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</si>
  <si>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</si>
  <si>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</si>
  <si>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</si>
  <si>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</si>
  <si>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</si>
  <si>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</si>
  <si>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</si>
  <si>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</si>
  <si>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</si>
  <si>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</si>
  <si>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</si>
  <si>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</si>
  <si>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</si>
  <si>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</si>
  <si>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</si>
  <si>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</si>
  <si>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</si>
  <si>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</si>
  <si>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</si>
  <si>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</si>
  <si>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</si>
  <si>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</si>
  <si>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</si>
  <si>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</si>
  <si>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</si>
  <si>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</si>
  <si>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</si>
  <si>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</si>
  <si>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</si>
  <si>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</si>
  <si>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</si>
  <si>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</si>
  <si>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</si>
  <si>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</si>
  <si>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</si>
  <si>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</si>
  <si>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</si>
  <si>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</si>
  <si>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</si>
  <si>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</si>
  <si>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</si>
  <si>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</si>
  <si>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</si>
  <si>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</si>
  <si>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</si>
  <si>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</si>
  <si>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</si>
  <si>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</si>
  <si>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</si>
  <si>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</si>
  <si>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</si>
  <si>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</si>
  <si>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</si>
  <si>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</si>
  <si>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</si>
  <si>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</si>
  <si>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</si>
  <si>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</si>
  <si>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</si>
  <si>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</si>
  <si>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</si>
  <si>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</si>
  <si>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</si>
  <si>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</si>
  <si>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</si>
  <si>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</si>
  <si>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</si>
  <si>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</si>
  <si>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</si>
  <si>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</si>
  <si>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</si>
  <si>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</si>
  <si>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</si>
  <si>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</si>
  <si>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</si>
  <si>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</si>
  <si>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</si>
  <si>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</si>
  <si>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</si>
  <si>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</si>
  <si>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</si>
  <si>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</si>
  <si>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</si>
  <si>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</si>
  <si>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</si>
  <si>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</si>
  <si>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</si>
  <si>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</si>
  <si>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</si>
  <si>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</si>
  <si>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</si>
  <si>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</si>
  <si>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</si>
  <si>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</si>
  <si>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</si>
  <si>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</si>
  <si>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</si>
  <si>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</si>
  <si>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</si>
  <si>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</si>
  <si>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</si>
  <si>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</si>
  <si>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</si>
  <si>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</si>
  <si>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</si>
  <si>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</si>
  <si>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</si>
  <si>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</si>
  <si>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</si>
  <si>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</si>
  <si>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</si>
  <si>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</si>
  <si>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</si>
  <si>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</si>
  <si>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</si>
  <si>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</si>
  <si>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</si>
  <si>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</si>
  <si>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</si>
  <si>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</si>
  <si>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</si>
  <si>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</si>
  <si>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</si>
  <si>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</si>
  <si>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</si>
  <si>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</si>
  <si>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</si>
  <si>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</si>
  <si>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</si>
  <si>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</si>
  <si>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</si>
  <si>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</si>
  <si>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</si>
  <si>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</si>
  <si>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</si>
  <si>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</si>
  <si>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</si>
  <si>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</si>
  <si>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</si>
  <si>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</si>
  <si>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</si>
  <si>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</si>
  <si>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</si>
  <si>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</si>
  <si>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</si>
  <si>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</si>
  <si>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</si>
  <si>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</si>
  <si>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</si>
  <si>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</si>
  <si>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</si>
  <si>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</si>
  <si>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</si>
  <si>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</si>
  <si>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</si>
  <si>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</si>
  <si>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</si>
  <si>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</si>
  <si>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</si>
  <si>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</si>
  <si>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</si>
  <si>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</si>
  <si>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</si>
  <si>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</si>
  <si>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</si>
  <si>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</si>
  <si>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</si>
  <si>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</si>
  <si>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</si>
  <si>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</si>
  <si>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</si>
  <si>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</si>
  <si>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</si>
  <si>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</si>
  <si>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</si>
  <si>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</si>
  <si>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</si>
  <si>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</si>
  <si>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</si>
  <si>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</si>
  <si>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</si>
  <si>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</si>
  <si>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</si>
  <si>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</si>
  <si>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</si>
  <si>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</si>
  <si>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</si>
  <si>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</si>
  <si>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</si>
  <si>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</si>
  <si>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</si>
  <si>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</si>
  <si>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</si>
  <si>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</si>
  <si>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</si>
  <si>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</si>
  <si>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</si>
  <si>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</si>
  <si>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</si>
  <si>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</si>
  <si>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</si>
  <si>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</si>
  <si>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</si>
  <si>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</si>
  <si>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</si>
  <si>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</si>
  <si>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</si>
  <si>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</si>
  <si>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</si>
  <si>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</si>
  <si>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</si>
  <si>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</si>
  <si>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</si>
  <si>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</si>
  <si>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</si>
  <si>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</si>
  <si>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</si>
  <si>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</si>
  <si>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</si>
  <si>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</si>
  <si>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</si>
  <si>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</si>
  <si>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</si>
  <si>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</si>
  <si>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</si>
  <si>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</si>
  <si>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</si>
  <si>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</si>
  <si>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</si>
  <si>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</si>
  <si>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</si>
  <si>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</si>
  <si>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</si>
  <si>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</si>
  <si>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</si>
  <si>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</si>
  <si>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</si>
  <si>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</si>
  <si>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</si>
  <si>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</si>
  <si>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</si>
  <si>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</si>
  <si>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</si>
  <si>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</si>
  <si>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</si>
  <si>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</si>
  <si>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</si>
  <si>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</si>
  <si>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</si>
  <si>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</si>
  <si>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</si>
  <si>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</si>
  <si>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</si>
  <si>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</si>
  <si>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</si>
  <si>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</si>
  <si>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</si>
  <si>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</si>
  <si>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</si>
  <si>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</si>
  <si>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</si>
  <si>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</si>
  <si>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</si>
  <si>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</si>
  <si>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</si>
  <si>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</si>
  <si>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</si>
  <si>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</si>
  <si>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</si>
  <si>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</si>
  <si>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</si>
  <si>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</si>
  <si>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</si>
  <si>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</si>
  <si>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</si>
  <si>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</si>
  <si>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</si>
  <si>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</si>
  <si>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</si>
  <si>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</si>
  <si>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</si>
  <si>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</si>
  <si>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</si>
  <si>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</si>
  <si>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</si>
  <si>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</si>
  <si>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</si>
  <si>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</si>
  <si>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</si>
  <si>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</si>
  <si>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</si>
  <si>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</si>
  <si>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</si>
  <si>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</si>
  <si>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</si>
  <si>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</si>
  <si>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</si>
  <si>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</si>
  <si>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</si>
  <si>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</si>
  <si>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</si>
  <si>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</si>
  <si>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</si>
  <si>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</si>
  <si>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</si>
  <si>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</si>
  <si>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</si>
  <si>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</si>
  <si>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</si>
  <si>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</si>
  <si>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</si>
  <si>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</si>
  <si>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</si>
  <si>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</si>
  <si>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</si>
  <si>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</si>
  <si>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</si>
  <si>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</si>
  <si>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</si>
  <si>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</si>
  <si>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</si>
  <si>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</si>
  <si>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</si>
  <si>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</si>
  <si>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</si>
  <si>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</si>
  <si>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</si>
  <si>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</si>
  <si>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</si>
  <si>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</si>
  <si>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</si>
  <si>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</si>
  <si>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</si>
  <si>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</si>
  <si>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</si>
  <si>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</si>
  <si>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</si>
  <si>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</si>
  <si>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</si>
  <si>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</si>
  <si>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</si>
  <si>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</si>
  <si>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</si>
  <si>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</si>
  <si>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</si>
  <si>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</si>
  <si>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</si>
  <si>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</si>
  <si>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</si>
  <si>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</si>
  <si>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</si>
  <si>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</si>
  <si>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</si>
  <si>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</si>
  <si>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</si>
  <si>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</si>
  <si>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</si>
  <si>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</si>
  <si>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</si>
  <si>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</si>
  <si>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</si>
  <si>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</si>
  <si>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</si>
  <si>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</si>
  <si>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</si>
  <si>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</si>
  <si>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</si>
  <si>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</si>
  <si>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</si>
  <si>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</si>
  <si>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</si>
  <si>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</si>
  <si>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</si>
  <si>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</si>
  <si>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</si>
  <si>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</si>
  <si>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</si>
  <si>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</si>
  <si>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</si>
  <si>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</si>
  <si>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</si>
  <si>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</si>
  <si>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</si>
  <si>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</si>
  <si>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</si>
  <si>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</si>
  <si>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</si>
  <si>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</si>
  <si>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</si>
  <si>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</si>
  <si>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</si>
  <si>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</si>
  <si>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</si>
  <si>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</si>
  <si>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</si>
  <si>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</si>
  <si>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</si>
  <si>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</si>
  <si>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</si>
  <si>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</si>
  <si>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</si>
  <si>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</si>
  <si>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</si>
  <si>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</si>
  <si>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</si>
  <si>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</si>
  <si>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</si>
  <si>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</si>
  <si>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</si>
  <si>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</si>
  <si>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</si>
  <si>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</si>
  <si>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</si>
  <si>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</si>
  <si>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</si>
  <si>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</si>
  <si>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</si>
  <si>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</si>
  <si>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</si>
  <si>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</si>
  <si>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</si>
  <si>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</si>
  <si>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</si>
  <si>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</si>
  <si>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</si>
  <si>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</si>
  <si>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</si>
  <si>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</si>
  <si>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</si>
  <si>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</si>
  <si>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</si>
  <si>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</si>
  <si>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</si>
  <si>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</si>
  <si>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</si>
  <si>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</si>
  <si>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</si>
  <si>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</si>
  <si>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</si>
  <si>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</si>
  <si>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</si>
  <si>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</si>
  <si>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</si>
  <si>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</si>
  <si>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</si>
  <si>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</si>
  <si>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</si>
  <si>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</si>
  <si>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</si>
  <si>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</si>
  <si>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</si>
  <si>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</si>
  <si>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</si>
  <si>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</si>
  <si>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</si>
  <si>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</si>
  <si>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</si>
  <si>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</si>
  <si>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</si>
  <si>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</si>
  <si>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</si>
  <si>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</si>
  <si>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</si>
  <si>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</si>
  <si>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</si>
  <si>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</si>
  <si>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</si>
  <si>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</si>
  <si>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</si>
  <si>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</si>
  <si>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</si>
  <si>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</si>
  <si>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</si>
  <si>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</si>
  <si>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</si>
  <si>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</si>
  <si>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</si>
  <si>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</si>
  <si>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</si>
  <si>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</si>
  <si>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</si>
  <si>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</si>
  <si>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</si>
  <si>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</si>
  <si>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</si>
  <si>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</si>
  <si>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</si>
  <si>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</si>
  <si>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</si>
  <si>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</si>
  <si>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</si>
  <si>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</si>
  <si>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</si>
  <si>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</si>
  <si>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</si>
  <si>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</si>
  <si>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</si>
  <si>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</si>
  <si>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</si>
  <si>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</si>
  <si>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</si>
  <si>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</si>
  <si>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</si>
  <si>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</si>
  <si>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</si>
  <si>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</si>
  <si>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</si>
  <si>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</si>
  <si>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</si>
  <si>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</si>
  <si>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</si>
  <si>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</si>
  <si>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</si>
  <si>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</si>
  <si>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</si>
  <si>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</si>
  <si>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</si>
  <si>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</si>
  <si>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</si>
  <si>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</si>
  <si>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</si>
  <si>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</si>
  <si>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</si>
  <si>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</si>
  <si>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</si>
  <si>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</si>
  <si>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</si>
  <si>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</si>
  <si>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</si>
  <si>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</si>
  <si>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</si>
  <si>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</si>
  <si>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</si>
  <si>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</si>
  <si>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</si>
  <si>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</si>
  <si>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</si>
  <si>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</si>
  <si>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</si>
  <si>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</si>
  <si>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</si>
  <si>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</si>
  <si>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</si>
  <si>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</si>
  <si>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</si>
  <si>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</si>
  <si>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</si>
  <si>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</si>
  <si>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</si>
  <si>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</si>
  <si>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</si>
  <si>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</si>
  <si>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</si>
  <si>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</si>
  <si>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</si>
  <si>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</si>
  <si>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</si>
  <si>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</si>
  <si>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</si>
  <si>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</si>
  <si>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</si>
  <si>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</si>
  <si>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</si>
  <si>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</si>
  <si>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</si>
  <si>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</si>
  <si>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</si>
  <si>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</si>
  <si>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</si>
  <si>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</si>
  <si>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</si>
  <si>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</si>
  <si>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</si>
  <si>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</si>
  <si>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</si>
  <si>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</si>
  <si>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</si>
  <si>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</si>
  <si>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</si>
  <si>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</si>
  <si>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</si>
  <si>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</si>
  <si>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</si>
  <si>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</si>
  <si>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</si>
  <si>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</si>
  <si>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</si>
  <si>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</si>
  <si>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</si>
  <si>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</si>
  <si>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</si>
  <si>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</si>
  <si>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</si>
  <si>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</si>
  <si>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</si>
  <si>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</si>
  <si>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</si>
  <si>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</si>
  <si>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</si>
  <si>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</si>
  <si>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</si>
  <si>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</si>
  <si>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</si>
  <si>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</si>
  <si>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</si>
  <si>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</si>
  <si>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</si>
  <si>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</si>
  <si>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</si>
  <si>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</si>
  <si>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</si>
  <si>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</si>
  <si>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</si>
  <si>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</si>
  <si>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</si>
  <si>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</si>
  <si>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</si>
  <si>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</si>
  <si>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</si>
  <si>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</si>
  <si>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</si>
  <si>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</si>
  <si>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</si>
  <si>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</si>
  <si>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</si>
  <si>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</si>
  <si>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</si>
  <si>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</si>
  <si>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</si>
  <si>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</si>
  <si>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</si>
  <si>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</si>
  <si>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</si>
  <si>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</si>
  <si>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</si>
  <si>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</si>
  <si>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</si>
  <si>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</si>
  <si>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</si>
  <si>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</si>
  <si>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</si>
  <si>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</si>
  <si>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</si>
  <si>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</si>
  <si>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</si>
  <si>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</si>
  <si>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</si>
  <si>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</si>
  <si>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</si>
  <si>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</si>
  <si>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</si>
  <si>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</si>
  <si>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</si>
  <si>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</si>
  <si>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</si>
  <si>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</si>
  <si>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</si>
  <si>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</si>
  <si>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</si>
  <si>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</si>
  <si>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</si>
  <si>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</si>
  <si>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</si>
  <si>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</si>
  <si>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</si>
  <si>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</si>
  <si>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</si>
  <si>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</si>
  <si>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</si>
  <si>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</si>
  <si>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</si>
  <si>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</si>
  <si>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</si>
  <si>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</si>
  <si>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</si>
  <si>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</si>
  <si>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</si>
  <si>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</si>
  <si>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</si>
  <si>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</si>
  <si>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</si>
  <si>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</si>
  <si>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</si>
  <si>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</si>
  <si>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</si>
  <si>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</si>
  <si>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</si>
  <si>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</si>
  <si>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</si>
  <si>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</si>
  <si>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</si>
  <si>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</si>
  <si>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</si>
  <si>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</si>
  <si>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</si>
  <si>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</si>
  <si>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</si>
  <si>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</si>
  <si>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</si>
  <si>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</si>
  <si>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</si>
  <si>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</si>
  <si>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</si>
  <si>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</si>
  <si>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</si>
  <si>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</si>
  <si>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</si>
  <si>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</si>
  <si>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</si>
  <si>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</si>
  <si>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</si>
  <si>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</si>
  <si>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</si>
  <si>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</si>
  <si>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</si>
  <si>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</si>
  <si>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</si>
  <si>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</si>
  <si>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</si>
  <si>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</si>
  <si>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</si>
  <si>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</si>
  <si>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</si>
  <si>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</si>
  <si>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</si>
  <si>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</si>
  <si>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</si>
  <si>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</si>
  <si>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</si>
  <si>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</si>
  <si>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</si>
  <si>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</si>
  <si>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</si>
  <si>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</si>
  <si>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</si>
  <si>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</si>
  <si>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</si>
  <si>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</si>
  <si>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</si>
  <si>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</si>
  <si>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</si>
  <si>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</si>
  <si>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</si>
  <si>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</si>
  <si>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</si>
  <si>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</si>
  <si>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</si>
  <si>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</si>
  <si>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</si>
  <si>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</si>
  <si>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</si>
  <si>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</si>
  <si>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</si>
  <si>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</si>
  <si>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</si>
  <si>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</si>
  <si>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</si>
  <si>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</si>
  <si>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</si>
  <si>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</si>
  <si>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</si>
  <si>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</si>
  <si>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</si>
  <si>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</si>
  <si>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</si>
  <si>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</si>
  <si>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</si>
  <si>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</si>
  <si>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</si>
  <si>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</si>
  <si>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</si>
  <si>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</si>
  <si>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</si>
  <si>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</si>
  <si>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</si>
  <si>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</si>
  <si>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</si>
  <si>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</si>
  <si>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</si>
  <si>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</si>
  <si>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</si>
  <si>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</si>
  <si>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</si>
  <si>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</si>
  <si>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</si>
  <si>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</si>
  <si>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</si>
  <si>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</si>
  <si>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</si>
  <si>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</si>
  <si>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</si>
  <si>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</si>
  <si>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</si>
  <si>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</si>
  <si>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</si>
  <si>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</si>
  <si>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</si>
  <si>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</si>
  <si>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</si>
  <si>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</si>
  <si>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</si>
  <si>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</si>
  <si>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</si>
  <si>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</si>
  <si>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</si>
  <si>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</si>
  <si>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</si>
  <si>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</si>
  <si>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</si>
  <si>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</si>
  <si>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</si>
  <si>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</si>
  <si>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</si>
  <si>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</si>
  <si>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</si>
  <si>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</si>
  <si>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</si>
  <si>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</si>
  <si>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</si>
  <si>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</si>
  <si>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</si>
  <si>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</si>
  <si>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</si>
  <si>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</si>
  <si>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</si>
  <si>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</si>
  <si>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</si>
  <si>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</si>
  <si>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</si>
  <si>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</si>
  <si>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</si>
  <si>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</si>
  <si>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</si>
  <si>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</si>
  <si>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</si>
  <si>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</si>
  <si>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</si>
  <si>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</si>
  <si>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</si>
  <si>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</si>
  <si>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</si>
  <si>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</si>
  <si>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</si>
  <si>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</si>
  <si>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</si>
  <si>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</si>
  <si>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</si>
  <si>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</si>
  <si>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</si>
  <si>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</si>
  <si>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</si>
  <si>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</si>
  <si>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</si>
  <si>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</si>
  <si>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</si>
  <si>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</si>
  <si>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</si>
  <si>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</si>
  <si>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</si>
  <si>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</si>
  <si>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</si>
  <si>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</si>
  <si>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</si>
  <si>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</si>
  <si>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</si>
  <si>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</si>
  <si>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</si>
  <si>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</si>
  <si>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</si>
  <si>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</si>
  <si>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</si>
  <si>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</si>
  <si>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</si>
  <si>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</si>
  <si>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</si>
  <si>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</si>
  <si>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</si>
  <si>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</si>
  <si>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</si>
  <si>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</si>
  <si>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</si>
  <si>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</si>
  <si>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</si>
  <si>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</si>
  <si>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</si>
  <si>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</si>
  <si>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</si>
  <si>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</si>
  <si>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</si>
  <si>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</si>
  <si>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</si>
  <si>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</si>
  <si>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</si>
  <si>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</si>
  <si>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</si>
  <si>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</si>
  <si>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</si>
  <si>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</si>
  <si>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</si>
  <si>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</si>
  <si>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</si>
  <si>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</si>
  <si>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</si>
  <si>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</si>
  <si>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</si>
  <si>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</si>
  <si>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</si>
  <si>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</si>
  <si>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</si>
  <si>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</si>
  <si>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</si>
  <si>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</si>
  <si>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</si>
  <si>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</si>
  <si>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</si>
  <si>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</si>
  <si>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</si>
  <si>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</si>
  <si>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</si>
  <si>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</si>
  <si>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</si>
  <si>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</si>
  <si>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</si>
  <si>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</si>
  <si>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</si>
  <si>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</si>
  <si>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</si>
  <si>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</si>
  <si>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</si>
  <si>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</si>
  <si>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</si>
  <si>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</si>
  <si>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</si>
  <si>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</si>
  <si>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</si>
  <si>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</si>
  <si>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</si>
  <si>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</si>
  <si>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</si>
  <si>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</si>
  <si>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</si>
  <si>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</si>
  <si>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</si>
  <si>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</si>
  <si>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</si>
  <si>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</si>
  <si>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</si>
  <si>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</si>
  <si>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</si>
  <si>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</si>
  <si>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</si>
  <si>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</si>
  <si>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</si>
  <si>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</si>
  <si>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</si>
  <si>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</si>
  <si>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</si>
  <si>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</si>
  <si>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</si>
  <si>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</si>
  <si>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</si>
  <si>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</si>
  <si>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</si>
  <si>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</si>
  <si>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</si>
  <si>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</si>
  <si>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</si>
  <si>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</si>
  <si>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</si>
  <si>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</si>
  <si>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</si>
  <si>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</si>
  <si>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</si>
  <si>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</si>
  <si>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</si>
  <si>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</si>
  <si>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</si>
  <si>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</si>
  <si>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</si>
  <si>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</si>
  <si>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</si>
  <si>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</si>
  <si>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</si>
  <si>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</si>
  <si>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</si>
  <si>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</si>
  <si>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</si>
  <si>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</si>
  <si>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</si>
  <si>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</si>
  <si>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</si>
  <si>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</si>
  <si>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</si>
  <si>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</si>
  <si>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</si>
  <si>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</si>
  <si>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</si>
  <si>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</si>
  <si>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</si>
  <si>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</si>
  <si>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</si>
  <si>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</si>
  <si>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</si>
  <si>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</si>
  <si>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</si>
  <si>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</si>
  <si>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</si>
  <si>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</si>
  <si>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</si>
  <si>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</si>
  <si>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</si>
  <si>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</si>
  <si>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</si>
  <si>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</si>
  <si>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</si>
  <si>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</si>
  <si>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</si>
  <si>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</si>
  <si>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</si>
  <si>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</si>
  <si>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</si>
  <si>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</si>
  <si>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</si>
  <si>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</si>
  <si>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</si>
  <si>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</si>
  <si>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</si>
  <si>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</si>
  <si>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</si>
  <si>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</si>
  <si>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</si>
  <si>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</si>
  <si>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</si>
  <si>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</si>
  <si>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</si>
  <si>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</si>
  <si>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</si>
  <si>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</si>
  <si>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</si>
  <si>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</si>
  <si>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</si>
  <si>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</si>
  <si>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</si>
  <si>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</si>
  <si>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</si>
  <si>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</si>
  <si>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</si>
  <si>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</si>
  <si>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</si>
  <si>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</si>
  <si>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</si>
  <si>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</si>
  <si>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</si>
  <si>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</si>
  <si>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</si>
  <si>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</si>
  <si>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</si>
  <si>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</si>
  <si>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</si>
  <si>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</si>
  <si>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</si>
  <si>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</si>
  <si>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</si>
  <si>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</si>
  <si>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</si>
  <si>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</si>
  <si>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</si>
  <si>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</si>
  <si>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</si>
  <si>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</si>
  <si>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</si>
  <si>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</si>
  <si>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</si>
  <si>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</si>
  <si>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</si>
  <si>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</si>
  <si>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</si>
  <si>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</si>
  <si>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</si>
  <si>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</si>
  <si>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</si>
  <si>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</si>
  <si>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</si>
  <si>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</si>
  <si>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</si>
  <si>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</si>
  <si>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</si>
  <si>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</si>
  <si>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</si>
  <si>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</si>
  <si>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</si>
  <si>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</si>
  <si>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</si>
  <si>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</si>
  <si>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</si>
  <si>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</si>
  <si>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</si>
  <si>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</si>
  <si>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</si>
  <si>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</si>
  <si>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</si>
  <si>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</si>
  <si>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</si>
  <si>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</si>
  <si>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</si>
  <si>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</si>
  <si>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</si>
  <si>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</si>
  <si>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</si>
  <si>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</si>
  <si>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</si>
  <si>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</si>
  <si>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</si>
  <si>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</si>
  <si>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</si>
  <si>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</si>
  <si>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</si>
  <si>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</si>
  <si>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</si>
  <si>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</si>
  <si>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</si>
  <si>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</si>
  <si>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</si>
  <si>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</si>
  <si>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</si>
  <si>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</si>
  <si>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</si>
  <si>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</si>
  <si>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</si>
  <si>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</si>
  <si>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</si>
  <si>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</si>
  <si>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</si>
  <si>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</si>
  <si>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</si>
  <si>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</si>
  <si>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</si>
  <si>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</si>
  <si>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</si>
  <si>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</si>
  <si>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</si>
  <si>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</si>
  <si>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</si>
  <si>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</si>
  <si>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</si>
  <si>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</si>
  <si>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</si>
  <si>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</si>
  <si>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</si>
  <si>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</si>
  <si>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</si>
  <si>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</si>
  <si>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</si>
  <si>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</si>
  <si>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</si>
  <si>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</si>
  <si>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</si>
  <si>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</si>
  <si>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</si>
  <si>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</si>
  <si>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</si>
  <si>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</si>
  <si>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</si>
  <si>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</si>
  <si>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</si>
  <si>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</si>
  <si>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</si>
  <si>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</si>
  <si>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</si>
  <si>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</si>
  <si>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</si>
  <si>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</si>
  <si>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</si>
  <si>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</si>
  <si>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</si>
  <si>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</si>
  <si>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</si>
  <si>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</si>
  <si>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</si>
  <si>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</si>
  <si>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</si>
  <si>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</si>
  <si>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</si>
  <si>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</si>
  <si>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</si>
  <si>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</si>
  <si>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</si>
  <si>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</si>
  <si>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</si>
  <si>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</si>
  <si>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</si>
  <si>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</si>
  <si>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</si>
  <si>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</si>
  <si>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</si>
  <si>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</si>
  <si>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</si>
  <si>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</si>
  <si>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</si>
  <si>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</si>
  <si>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</si>
  <si>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</si>
  <si>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</si>
  <si>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</si>
  <si>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</si>
  <si>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</si>
  <si>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</si>
  <si>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</si>
  <si>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</si>
  <si>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</si>
  <si>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</si>
  <si>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</si>
  <si>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</si>
  <si>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</si>
  <si>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</si>
  <si>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</si>
  <si>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</si>
  <si>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</si>
  <si>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</si>
  <si>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</si>
  <si>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</si>
  <si>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</si>
  <si>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</si>
  <si>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</si>
  <si>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</si>
  <si>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</si>
  <si>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</si>
  <si>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</si>
  <si>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</si>
  <si>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</si>
  <si>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</si>
  <si>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</si>
  <si>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</si>
  <si>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</si>
  <si>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</si>
  <si>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</si>
  <si>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</si>
  <si>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</si>
  <si>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</si>
  <si>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</si>
  <si>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</si>
  <si>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</si>
  <si>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</si>
  <si>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</si>
  <si>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</si>
  <si>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</si>
  <si>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</si>
  <si>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</si>
  <si>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</si>
  <si>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</si>
  <si>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</si>
  <si>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</si>
  <si>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</si>
  <si>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</si>
  <si>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</si>
  <si>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</si>
  <si>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</si>
  <si>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</si>
  <si>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</si>
  <si>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</si>
  <si>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</si>
  <si>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</si>
  <si>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</si>
  <si>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</si>
  <si>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</si>
  <si>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</si>
  <si>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</si>
  <si>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</si>
  <si>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</si>
  <si>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</si>
  <si>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</si>
  <si>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</si>
  <si>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</si>
  <si>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</si>
  <si>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</si>
  <si>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</si>
  <si>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</si>
  <si>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</si>
  <si>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</si>
  <si>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</si>
  <si>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</si>
  <si>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</si>
  <si>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</si>
  <si>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</si>
  <si>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</si>
  <si>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</si>
  <si>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</si>
  <si>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</si>
  <si>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</si>
  <si>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</si>
  <si>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</si>
  <si>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</si>
  <si>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</si>
  <si>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</si>
  <si>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</si>
  <si>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</si>
  <si>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</si>
  <si>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</si>
  <si>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</si>
  <si>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</si>
  <si>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</si>
  <si>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</si>
  <si>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</si>
  <si>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</si>
  <si>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</si>
  <si>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</si>
  <si>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</si>
  <si>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</si>
  <si>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</si>
  <si>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</si>
  <si>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</si>
  <si>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</si>
  <si>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</si>
  <si>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</si>
  <si>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</si>
  <si>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</si>
  <si>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</si>
  <si>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</si>
  <si>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</si>
  <si>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</si>
  <si>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</si>
  <si>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</si>
  <si>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</si>
  <si>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</si>
  <si>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</si>
  <si>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</si>
  <si>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</si>
  <si>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</si>
  <si>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</si>
  <si>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</si>
  <si>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</si>
  <si>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</si>
  <si>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</si>
  <si>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</si>
  <si>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</si>
  <si>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</si>
  <si>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</si>
  <si>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</si>
  <si>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</si>
  <si>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</si>
  <si>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</si>
  <si>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</si>
  <si>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</si>
  <si>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</si>
  <si>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</si>
  <si>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</si>
  <si>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</si>
  <si>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</si>
  <si>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</si>
  <si>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</si>
  <si>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</si>
  <si>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</si>
  <si>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</si>
  <si>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</si>
  <si>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</si>
  <si>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</si>
  <si>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</si>
  <si>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</si>
  <si>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</si>
  <si>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</si>
  <si>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</si>
  <si>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</si>
  <si>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</si>
  <si>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</si>
  <si>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</si>
  <si>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</si>
  <si>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</si>
  <si>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</si>
  <si>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</si>
  <si>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</si>
  <si>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</si>
  <si>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</si>
  <si>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</si>
  <si>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</si>
  <si>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</si>
  <si>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</si>
  <si>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</si>
  <si>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</si>
  <si>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</si>
  <si>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</si>
  <si>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</si>
  <si>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</si>
  <si>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</si>
  <si>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</si>
  <si>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</si>
  <si>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</si>
  <si>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</si>
  <si>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</si>
  <si>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</si>
  <si>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</si>
  <si>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</si>
  <si>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</si>
  <si>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</si>
  <si>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</si>
  <si>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</si>
  <si>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</si>
  <si>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</si>
  <si>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</si>
  <si>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</si>
  <si>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</si>
  <si>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</si>
  <si>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</si>
  <si>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</si>
  <si>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</si>
  <si>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</si>
  <si>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</si>
  <si>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</si>
  <si>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</si>
  <si>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</si>
  <si>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</si>
  <si>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</si>
  <si>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</si>
  <si>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</si>
  <si>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</si>
  <si>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</si>
  <si>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</si>
  <si>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</si>
  <si>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</si>
  <si>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</si>
  <si>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</si>
  <si>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</si>
  <si>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</si>
  <si>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</si>
  <si>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</si>
  <si>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</si>
  <si>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</si>
  <si>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</si>
  <si>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</si>
  <si>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</si>
  <si>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</si>
  <si>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</si>
  <si>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</si>
  <si>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</si>
  <si>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</si>
  <si>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</si>
  <si>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</si>
  <si>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</si>
  <si>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</si>
  <si>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</si>
  <si>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</si>
  <si>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</si>
  <si>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</si>
  <si>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</si>
  <si>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</si>
  <si>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</si>
  <si>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</si>
  <si>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</si>
  <si>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</si>
  <si>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</si>
  <si>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</si>
  <si>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</si>
  <si>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</si>
  <si>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</si>
  <si>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</si>
  <si>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</si>
  <si>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</si>
  <si>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</si>
  <si>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</si>
  <si>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</si>
  <si>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</si>
  <si>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</si>
  <si>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</si>
  <si>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</si>
  <si>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</si>
  <si>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</si>
  <si>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</si>
  <si>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</si>
  <si>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</si>
  <si>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</si>
  <si>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</si>
  <si>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</si>
  <si>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</si>
  <si>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</si>
  <si>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</si>
  <si>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</si>
  <si>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</si>
  <si>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</si>
  <si>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</si>
  <si>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</si>
  <si>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</si>
  <si>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</si>
  <si>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</si>
  <si>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</si>
  <si>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</si>
  <si>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</si>
  <si>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</si>
  <si>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</si>
  <si>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</si>
  <si>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</si>
  <si>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</si>
  <si>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</si>
  <si>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</si>
  <si>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</si>
  <si>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</si>
  <si>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</si>
  <si>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</si>
  <si>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</si>
  <si>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</si>
  <si>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</si>
  <si>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</si>
  <si>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</si>
  <si>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</si>
  <si>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</si>
  <si>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</si>
  <si>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</si>
  <si>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</si>
  <si>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</si>
  <si>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</si>
  <si>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</si>
  <si>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</si>
  <si>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</si>
  <si>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</si>
  <si>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</si>
  <si>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</si>
  <si>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</si>
  <si>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</si>
  <si>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</si>
  <si>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</si>
  <si>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</si>
  <si>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</si>
  <si>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</si>
  <si>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</si>
  <si>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</si>
  <si>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</si>
  <si>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</si>
  <si>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</si>
  <si>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</si>
  <si>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</si>
  <si>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</si>
  <si>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</si>
  <si>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</si>
  <si>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</si>
  <si>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</si>
  <si>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</si>
  <si>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</si>
  <si>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</si>
  <si>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</si>
  <si>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</si>
  <si>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</si>
  <si>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</si>
  <si>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</si>
  <si>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</si>
  <si>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</si>
  <si>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</si>
  <si>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</si>
  <si>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</si>
  <si>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</si>
  <si>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</si>
  <si>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</si>
  <si>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</si>
  <si>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</si>
  <si>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</si>
  <si>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</si>
  <si>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</si>
  <si>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</si>
  <si>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</si>
  <si>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</si>
  <si>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</si>
  <si>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</si>
  <si>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</si>
  <si>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</si>
  <si>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</si>
  <si>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</si>
  <si>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</si>
  <si>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</si>
  <si>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</si>
  <si>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</si>
  <si>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</si>
  <si>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</si>
  <si>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</si>
  <si>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</si>
  <si>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</si>
  <si>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</si>
  <si>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</si>
  <si>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</si>
  <si>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</si>
  <si>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</si>
  <si>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</si>
  <si>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</si>
  <si>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</si>
  <si>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</si>
  <si>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</si>
  <si>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</si>
  <si>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</si>
  <si>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</si>
  <si>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</si>
  <si>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</si>
  <si>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</si>
  <si>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</si>
  <si>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</si>
  <si>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</si>
  <si>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</si>
  <si>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</si>
  <si>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</si>
  <si>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</si>
  <si>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</si>
  <si>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</si>
  <si>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</si>
  <si>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</si>
  <si>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</si>
  <si>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</si>
  <si>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</si>
  <si>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</si>
  <si>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</si>
  <si>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</si>
  <si>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</si>
  <si>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</si>
  <si>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</si>
  <si>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</si>
  <si>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</si>
  <si>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</si>
  <si>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</si>
  <si>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</si>
  <si>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</si>
  <si>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</si>
  <si>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</si>
  <si>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</si>
  <si>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</si>
  <si>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</si>
  <si>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</si>
  <si>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</si>
  <si>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</si>
  <si>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</si>
  <si>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</si>
  <si>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</si>
  <si>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</si>
  <si>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</si>
  <si>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</si>
  <si>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</si>
  <si>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</si>
  <si>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</si>
  <si>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</si>
  <si>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</si>
  <si>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</si>
  <si>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</si>
  <si>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</si>
  <si>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</si>
  <si>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</si>
  <si>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</si>
  <si>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</si>
  <si>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</si>
  <si>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</si>
  <si>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</si>
  <si>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</si>
  <si>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</si>
  <si>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</si>
  <si>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</si>
  <si>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</si>
  <si>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</si>
  <si>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</si>
  <si>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</si>
  <si>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</si>
  <si>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</si>
  <si>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</si>
  <si>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</si>
  <si>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</si>
  <si>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</si>
  <si>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</si>
  <si>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</si>
  <si>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</si>
  <si>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</si>
  <si>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</si>
  <si>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</si>
  <si>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</si>
  <si>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</si>
  <si>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</si>
  <si>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</si>
  <si>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</si>
  <si>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</si>
  <si>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</si>
  <si>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</si>
  <si>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</si>
  <si>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</si>
  <si>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</si>
  <si>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</si>
  <si>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</si>
  <si>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</si>
  <si>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</si>
  <si>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</si>
  <si>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</si>
  <si>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</si>
  <si>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</si>
  <si>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</si>
  <si>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</si>
  <si>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</si>
  <si>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</si>
  <si>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</si>
  <si>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</si>
  <si>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</si>
  <si>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</si>
  <si>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</si>
  <si>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</si>
  <si>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</si>
  <si>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</si>
  <si>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</si>
  <si>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</si>
  <si>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</si>
  <si>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</si>
  <si>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</si>
  <si>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</si>
  <si>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</si>
  <si>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</si>
  <si>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</si>
  <si>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</si>
  <si>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</si>
  <si>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</si>
  <si>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</si>
  <si>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</si>
  <si>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</si>
  <si>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</si>
  <si>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</si>
  <si>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</si>
  <si>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</si>
  <si>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</si>
  <si>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</si>
  <si>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</si>
  <si>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</si>
  <si>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</si>
  <si>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</si>
  <si>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</si>
  <si>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</si>
  <si>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</si>
  <si>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</si>
  <si>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</si>
  <si>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</si>
  <si>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</si>
  <si>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</si>
  <si>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</si>
  <si>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</si>
  <si>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</si>
  <si>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</si>
  <si>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</si>
  <si>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</si>
  <si>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</si>
  <si>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</si>
  <si>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</si>
  <si>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</si>
  <si>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</si>
  <si>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</si>
  <si>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</si>
  <si>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</si>
  <si>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</si>
  <si>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</si>
  <si>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</si>
  <si>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</si>
  <si>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</si>
  <si>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</si>
  <si>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</si>
  <si>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</si>
  <si>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</si>
  <si>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</si>
  <si>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</si>
  <si>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</si>
  <si>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</si>
  <si>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</si>
  <si>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</si>
  <si>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</si>
  <si>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</si>
  <si>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</si>
  <si>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</si>
  <si>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</si>
  <si>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</si>
  <si>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</si>
  <si>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</si>
  <si>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</si>
  <si>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</si>
  <si>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</si>
  <si>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</si>
  <si>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</si>
  <si>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</si>
  <si>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</si>
  <si>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</si>
  <si>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</si>
  <si>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</si>
  <si>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</si>
  <si>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</si>
  <si>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</si>
  <si>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</si>
  <si>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</si>
  <si>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</si>
  <si>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</si>
  <si>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</si>
  <si>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</si>
  <si>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</si>
  <si>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</si>
  <si>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</si>
  <si>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</si>
  <si>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</si>
  <si>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</si>
  <si>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</si>
  <si>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</si>
  <si>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</si>
  <si>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</si>
  <si>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</si>
  <si>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</si>
  <si>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</si>
  <si>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</si>
  <si>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</si>
  <si>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</si>
  <si>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</si>
  <si>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</si>
  <si>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</si>
  <si>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</si>
  <si>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</si>
  <si>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</si>
  <si>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</si>
  <si>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</si>
  <si>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</si>
  <si>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</si>
  <si>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</si>
  <si>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</si>
  <si>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</si>
  <si>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</si>
  <si>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</si>
  <si>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</si>
  <si>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</si>
  <si>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</si>
  <si>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</si>
  <si>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</si>
  <si>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</si>
  <si>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</si>
  <si>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</si>
  <si>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</si>
  <si>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</si>
  <si>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</si>
  <si>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</si>
  <si>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</si>
  <si>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</si>
  <si>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</si>
  <si>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</si>
  <si>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</si>
  <si>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</si>
  <si>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</si>
  <si>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</si>
  <si>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</si>
  <si>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</si>
  <si>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</si>
  <si>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</si>
  <si>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</si>
  <si>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</si>
  <si>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</si>
  <si>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</si>
  <si>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</si>
  <si>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</si>
  <si>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</si>
  <si>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</si>
  <si>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</si>
  <si>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</si>
  <si>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</si>
  <si>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</si>
  <si>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</si>
  <si>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</si>
  <si>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</si>
  <si>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</si>
  <si>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</si>
  <si>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</si>
  <si>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</si>
  <si>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</si>
  <si>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</si>
  <si>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</si>
  <si>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</si>
  <si>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</si>
  <si>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</si>
  <si>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</si>
  <si>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</si>
  <si>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</si>
  <si>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</si>
  <si>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</si>
  <si>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</si>
  <si>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</si>
  <si>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</si>
  <si>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</si>
  <si>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</si>
  <si>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</si>
  <si>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</si>
  <si>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</si>
  <si>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</si>
  <si>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</si>
  <si>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</si>
  <si>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</si>
  <si>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</si>
  <si>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</si>
  <si>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</si>
  <si>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</si>
  <si>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</si>
  <si>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</si>
  <si>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</si>
  <si>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</si>
  <si>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</si>
  <si>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</si>
  <si>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</si>
  <si>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</si>
  <si>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</si>
  <si>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</si>
  <si>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</si>
  <si>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</si>
  <si>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</si>
  <si>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</si>
  <si>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</si>
  <si>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</si>
  <si>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</si>
  <si>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</si>
  <si>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</si>
  <si>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</si>
  <si>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</si>
  <si>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</si>
  <si>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</si>
  <si>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</si>
  <si>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</si>
  <si>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</si>
  <si>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</si>
  <si>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</si>
  <si>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</si>
  <si>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</si>
  <si>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</si>
  <si>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</si>
  <si>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</si>
  <si>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</si>
  <si>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</si>
  <si>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</si>
  <si>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</si>
  <si>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</si>
  <si>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</si>
  <si>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</si>
  <si>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</si>
  <si>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</si>
  <si>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</si>
  <si>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</si>
  <si>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</si>
  <si>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</si>
  <si>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</si>
  <si>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</si>
  <si>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</si>
  <si>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</si>
  <si>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</si>
  <si>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</si>
  <si>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</si>
  <si>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</si>
  <si>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</si>
  <si>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</si>
  <si>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</si>
  <si>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</si>
  <si>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</si>
  <si>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</si>
  <si>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</si>
  <si>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</si>
  <si>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</si>
  <si>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</si>
  <si>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</si>
  <si>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</si>
  <si>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</si>
  <si>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</si>
  <si>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</si>
  <si>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</si>
  <si>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</si>
  <si>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</si>
  <si>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</si>
  <si>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</si>
  <si>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</si>
  <si>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</si>
  <si>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</si>
  <si>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</si>
  <si>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</si>
  <si>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</si>
  <si>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</si>
  <si>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</si>
  <si>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</si>
  <si>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</si>
  <si>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</si>
  <si>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</si>
  <si>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</si>
  <si>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</si>
  <si>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</si>
  <si>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</si>
  <si>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</si>
  <si>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</si>
  <si>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</si>
  <si>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</si>
  <si>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</si>
  <si>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</si>
  <si>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</si>
  <si>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</si>
  <si>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</si>
  <si>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</si>
  <si>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</si>
  <si>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</si>
  <si>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</si>
  <si>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</si>
  <si>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</si>
  <si>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</si>
  <si>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</si>
  <si>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</si>
  <si>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</si>
  <si>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</si>
  <si>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</si>
  <si>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</si>
  <si>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</si>
  <si>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</si>
  <si>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</si>
  <si>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</si>
  <si>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</si>
  <si>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</si>
  <si>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</si>
  <si>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</si>
  <si>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</si>
  <si>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</si>
  <si>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</si>
  <si>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</si>
  <si>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</si>
  <si>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</si>
  <si>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</si>
  <si>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</si>
  <si>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</si>
  <si>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</si>
  <si>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</si>
  <si>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</si>
  <si>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</si>
  <si>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</si>
  <si>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</si>
  <si>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</si>
  <si>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</si>
  <si>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</si>
  <si>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</si>
  <si>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</si>
  <si>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</si>
  <si>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</si>
  <si>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</si>
  <si>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</si>
  <si>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</si>
  <si>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</si>
  <si>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</si>
  <si>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</si>
  <si>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</si>
  <si>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</si>
  <si>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</si>
  <si>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</si>
  <si>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</si>
  <si>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</si>
  <si>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</si>
  <si>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</si>
  <si>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</si>
  <si>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</si>
  <si>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</si>
  <si>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</si>
  <si>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</si>
  <si>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</si>
  <si>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</si>
  <si>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</si>
  <si>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</si>
  <si>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</si>
  <si>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</si>
  <si>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</si>
  <si>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</si>
  <si>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</si>
  <si>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</si>
  <si>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</si>
  <si>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</si>
  <si>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</si>
  <si>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</si>
  <si>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</si>
  <si>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</si>
  <si>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</si>
  <si>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</si>
  <si>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</si>
  <si>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</si>
  <si>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</si>
  <si>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</si>
  <si>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</si>
  <si>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</si>
  <si>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</si>
  <si>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</si>
  <si>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</si>
  <si>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</si>
  <si>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</si>
  <si>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</si>
  <si>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</si>
  <si>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</si>
  <si>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</si>
  <si>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</si>
  <si>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</si>
  <si>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</si>
  <si>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</si>
  <si>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</si>
  <si>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</si>
  <si>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</si>
  <si>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</si>
  <si>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</si>
  <si>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</si>
  <si>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</si>
  <si>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</si>
  <si>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</si>
  <si>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</si>
  <si>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</si>
  <si>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</si>
  <si>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</si>
  <si>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</si>
  <si>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</si>
  <si>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</si>
  <si>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</si>
  <si>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</si>
  <si>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</si>
  <si>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</si>
  <si>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</si>
  <si>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</si>
  <si>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</si>
  <si>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</si>
  <si>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</si>
  <si>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</si>
  <si>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</si>
  <si>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</si>
  <si>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</si>
  <si>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</si>
  <si>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</si>
  <si>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</si>
  <si>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</si>
  <si>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</si>
  <si>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</si>
  <si>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</si>
  <si>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</si>
  <si>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</si>
  <si>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</si>
  <si>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</si>
  <si>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</si>
  <si>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</si>
  <si>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</si>
  <si>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</si>
  <si>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</si>
  <si>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</si>
  <si>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</si>
  <si>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</si>
  <si>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</si>
  <si>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</si>
  <si>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</si>
  <si>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</si>
  <si>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</si>
  <si>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</si>
  <si>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</si>
  <si>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</si>
  <si>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</si>
  <si>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</si>
  <si>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</si>
  <si>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</si>
  <si>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</si>
  <si>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</si>
  <si>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</si>
  <si>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</si>
  <si>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</si>
  <si>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</si>
  <si>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</si>
  <si>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</si>
  <si>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</si>
  <si>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</si>
  <si>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</si>
  <si>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</si>
  <si>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</si>
  <si>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</si>
  <si>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</si>
  <si>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</si>
  <si>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</si>
  <si>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</si>
  <si>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</si>
  <si>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</si>
  <si>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</si>
  <si>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</si>
  <si>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</si>
  <si>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</si>
  <si>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</si>
  <si>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</si>
  <si>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</si>
  <si>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</si>
  <si>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</si>
  <si>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</si>
  <si>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</si>
  <si>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</si>
  <si>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</si>
  <si>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</si>
  <si>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</si>
  <si>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</si>
  <si>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</si>
  <si>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</si>
  <si>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</si>
  <si>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</si>
  <si>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</si>
  <si>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</si>
  <si>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</si>
  <si>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</si>
  <si>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</si>
  <si>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</si>
  <si>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</si>
  <si>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</si>
  <si>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</si>
  <si>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</si>
  <si>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</si>
  <si>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</si>
  <si>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</si>
  <si>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</si>
  <si>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</si>
  <si>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</si>
  <si>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</si>
  <si>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</si>
  <si>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</si>
  <si>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</si>
  <si>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</si>
  <si>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</si>
  <si>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</si>
  <si>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</si>
  <si>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</si>
  <si>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</si>
  <si>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</si>
  <si>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</si>
  <si>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</si>
  <si>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</si>
  <si>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</si>
  <si>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</si>
  <si>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</si>
  <si>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</si>
  <si>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</si>
  <si>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</si>
  <si>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</si>
  <si>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</si>
  <si>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</si>
  <si>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</si>
  <si>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</si>
  <si>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</si>
  <si>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</si>
  <si>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</si>
  <si>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</si>
  <si>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</si>
  <si>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</si>
  <si>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</si>
  <si>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</si>
  <si>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</si>
  <si>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</si>
  <si>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</si>
  <si>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</si>
  <si>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</si>
  <si>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</si>
  <si>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</si>
  <si>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</si>
  <si>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</si>
  <si>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</si>
  <si>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</si>
  <si>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</si>
  <si>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</si>
  <si>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</si>
  <si>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</si>
  <si>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</si>
  <si>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</si>
  <si>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</si>
  <si>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</si>
  <si>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</si>
  <si>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</si>
  <si>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</si>
  <si>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</si>
  <si>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</si>
  <si>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</si>
  <si>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</si>
  <si>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</si>
  <si>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</si>
  <si>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</si>
  <si>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</si>
  <si>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</si>
  <si>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</si>
  <si>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</si>
  <si>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</si>
  <si>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</si>
  <si>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</si>
  <si>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</si>
  <si>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</si>
  <si>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</si>
  <si>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</si>
  <si>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</si>
  <si>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</si>
  <si>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</si>
  <si>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</si>
  <si>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</si>
  <si>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</si>
  <si>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</si>
  <si>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</si>
  <si>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</si>
  <si>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</si>
  <si>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</si>
  <si>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</si>
  <si>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</si>
  <si>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</si>
  <si>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</si>
  <si>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</si>
  <si>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</si>
  <si>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</si>
  <si>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</si>
  <si>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</si>
  <si>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</si>
  <si>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</si>
  <si>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</si>
  <si>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</si>
  <si>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</si>
  <si>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</si>
  <si>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</si>
  <si>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</si>
  <si>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</si>
  <si>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</si>
  <si>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</si>
  <si>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</si>
  <si>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</si>
  <si>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</si>
  <si>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</si>
  <si>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</si>
  <si>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</si>
  <si>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</si>
  <si>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</si>
  <si>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</si>
  <si>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</si>
  <si>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</si>
  <si>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</si>
  <si>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</si>
  <si>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</si>
  <si>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</si>
  <si>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</si>
  <si>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</si>
  <si>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</si>
  <si>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</si>
  <si>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</si>
  <si>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</si>
  <si>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</si>
  <si>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</si>
  <si>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</si>
  <si>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</si>
  <si>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</si>
  <si>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</si>
  <si>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</si>
  <si>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</si>
  <si>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</si>
  <si>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</si>
  <si>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</si>
  <si>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</si>
  <si>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</si>
  <si>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</si>
  <si>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</si>
  <si>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</si>
  <si>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</si>
  <si>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</si>
  <si>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</si>
  <si>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</si>
  <si>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</si>
  <si>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</si>
  <si>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</si>
  <si>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</si>
  <si>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</si>
  <si>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</si>
  <si>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</si>
  <si>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</si>
  <si>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</si>
  <si>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</si>
  <si>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</si>
  <si>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</si>
  <si>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</si>
  <si>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</si>
  <si>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</si>
  <si>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</si>
  <si>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</si>
  <si>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</si>
  <si>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</si>
  <si>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</si>
  <si>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</si>
  <si>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</si>
  <si>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</si>
  <si>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</si>
  <si>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</si>
  <si>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</si>
  <si>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</si>
  <si>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</si>
  <si>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</si>
  <si>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</si>
  <si>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</si>
  <si>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</si>
  <si>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</si>
  <si>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</si>
  <si>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</si>
  <si>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</si>
  <si>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</si>
  <si>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</si>
  <si>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</si>
  <si>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</si>
  <si>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</si>
  <si>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</si>
  <si>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</si>
  <si>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</si>
  <si>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</si>
  <si>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</si>
  <si>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</si>
  <si>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</si>
  <si>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</si>
  <si>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</si>
  <si>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</si>
  <si>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</si>
  <si>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</si>
  <si>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</si>
  <si>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</si>
  <si>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</si>
  <si>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</si>
  <si>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</si>
  <si>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</si>
  <si>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</si>
  <si>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</si>
  <si>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</si>
  <si>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</si>
  <si>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</si>
  <si>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</si>
  <si>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</si>
  <si>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</si>
  <si>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</si>
  <si>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</si>
  <si>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</si>
  <si>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</si>
  <si>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</si>
  <si>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</si>
  <si>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</si>
  <si>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</si>
  <si>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</si>
  <si>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</si>
  <si>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</si>
  <si>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</si>
  <si>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</si>
  <si>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</si>
  <si>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</si>
  <si>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</si>
  <si>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</si>
  <si>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</si>
  <si>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</si>
  <si>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</si>
  <si>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</si>
  <si>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</si>
  <si>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</si>
  <si>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</si>
  <si>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</si>
  <si>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</si>
  <si>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</si>
  <si>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</si>
  <si>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</si>
  <si>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</si>
  <si>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</si>
  <si>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</si>
  <si>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</si>
  <si>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</si>
  <si>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</si>
  <si>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</si>
  <si>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</si>
  <si>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</si>
  <si>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</si>
  <si>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</si>
  <si>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</si>
  <si>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</si>
  <si>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</si>
  <si>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</si>
  <si>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</si>
  <si>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</si>
  <si>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</si>
  <si>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</si>
  <si>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</si>
  <si>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</si>
  <si>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</si>
  <si>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</si>
  <si>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</si>
  <si>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</si>
  <si>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</si>
  <si>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</si>
  <si>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</si>
  <si>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</si>
  <si>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</si>
  <si>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</si>
  <si>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</si>
  <si>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</si>
  <si>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</si>
  <si>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</si>
  <si>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</si>
  <si>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</si>
  <si>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</si>
  <si>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</si>
  <si>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</si>
  <si>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</si>
  <si>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</si>
  <si>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</si>
  <si>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</si>
  <si>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</si>
  <si>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</si>
  <si>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</si>
  <si>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</si>
  <si>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</si>
  <si>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</si>
  <si>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</si>
  <si>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</si>
  <si>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</si>
  <si>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</si>
  <si>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</si>
  <si>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</si>
  <si>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</si>
  <si>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</si>
  <si>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</si>
  <si>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</si>
  <si>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</si>
  <si>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</si>
  <si>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</si>
  <si>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</si>
  <si>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</si>
  <si>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</si>
  <si>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</si>
  <si>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</si>
  <si>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</si>
  <si>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</si>
  <si>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</si>
  <si>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</si>
  <si>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</si>
  <si>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</si>
  <si>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</si>
  <si>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</si>
  <si>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</si>
  <si>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</si>
  <si>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</si>
  <si>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</si>
  <si>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</si>
  <si>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</si>
  <si>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</si>
  <si>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</si>
  <si>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</si>
  <si>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</si>
  <si>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</si>
  <si>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</si>
  <si>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</si>
  <si>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</si>
  <si>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</si>
  <si>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</si>
  <si>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</si>
  <si>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</si>
  <si>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</si>
  <si>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</si>
  <si>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</si>
  <si>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</si>
  <si>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</si>
  <si>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</si>
  <si>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</si>
  <si>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</si>
  <si>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</si>
  <si>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</si>
  <si>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</si>
  <si>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</si>
  <si>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</si>
  <si>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</si>
  <si>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</si>
  <si>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</si>
  <si>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</si>
  <si>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</si>
  <si>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</si>
  <si>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</si>
  <si>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</si>
  <si>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</si>
  <si>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</si>
  <si>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</si>
  <si>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</si>
  <si>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</si>
  <si>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</si>
  <si>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</si>
  <si>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</si>
  <si>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</si>
  <si>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</si>
  <si>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</si>
  <si>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</si>
  <si>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</si>
  <si>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</si>
  <si>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</si>
  <si>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</si>
  <si>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</si>
  <si>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</si>
  <si>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</si>
  <si>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</si>
  <si>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</si>
  <si>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</si>
  <si>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</si>
  <si>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</si>
  <si>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</si>
  <si>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</si>
  <si>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</si>
  <si>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</si>
  <si>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</si>
  <si>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</si>
  <si>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</si>
  <si>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</si>
  <si>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</si>
  <si>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</si>
  <si>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</si>
  <si>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</si>
  <si>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</si>
  <si>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</si>
  <si>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</si>
  <si>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</si>
  <si>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</si>
  <si>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</si>
  <si>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</si>
  <si>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</si>
  <si>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</si>
  <si>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</si>
  <si>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</si>
  <si>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</si>
  <si>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</si>
  <si>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</si>
  <si>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</si>
  <si>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</si>
  <si>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</si>
  <si>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</si>
  <si>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</si>
  <si>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</si>
  <si>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</si>
  <si>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</si>
  <si>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</si>
  <si>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</si>
  <si>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</si>
  <si>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</si>
  <si>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</si>
  <si>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</si>
  <si>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</si>
  <si>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</si>
  <si>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</si>
  <si>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</si>
  <si>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</si>
  <si>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</si>
  <si>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</si>
  <si>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</si>
  <si>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</si>
  <si>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</si>
  <si>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</si>
  <si>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</si>
  <si>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</si>
  <si>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</si>
  <si>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</si>
  <si>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</si>
  <si>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</si>
  <si>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</si>
  <si>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</si>
  <si>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</si>
  <si>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</si>
  <si>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</si>
  <si>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</si>
  <si>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</si>
  <si>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</si>
  <si>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</si>
  <si>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</si>
  <si>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</si>
  <si>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</si>
  <si>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</si>
  <si>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</si>
  <si>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</si>
  <si>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</si>
  <si>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</si>
  <si>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</si>
  <si>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</si>
  <si>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</si>
  <si>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</si>
  <si>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</si>
  <si>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</si>
  <si>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</si>
  <si>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</si>
  <si>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</si>
  <si>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</si>
  <si>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</si>
  <si>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</si>
  <si>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</si>
  <si>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</si>
  <si>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</si>
  <si>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</si>
  <si>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</si>
  <si>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</si>
  <si>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</si>
  <si>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</si>
  <si>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</si>
  <si>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</si>
  <si>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</si>
  <si>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</si>
  <si>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</si>
  <si>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</si>
  <si>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</si>
  <si>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</si>
  <si>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</si>
  <si>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</si>
  <si>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</si>
  <si>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</si>
  <si>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</si>
  <si>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</si>
  <si>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</si>
  <si>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</si>
  <si>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</si>
  <si>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</si>
  <si>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</si>
  <si>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</si>
  <si>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</si>
  <si>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</si>
  <si>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</si>
  <si>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</si>
  <si>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</si>
  <si>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</si>
  <si>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</si>
  <si>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</si>
  <si>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</si>
  <si>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</si>
  <si>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</si>
  <si>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</si>
  <si>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</si>
  <si>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</si>
  <si>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</si>
  <si>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</si>
  <si>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</si>
  <si>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</si>
  <si>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</si>
  <si>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</si>
  <si>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</si>
  <si>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</si>
  <si>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</si>
  <si>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</si>
  <si>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</si>
  <si>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</si>
  <si>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</si>
  <si>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</si>
  <si>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</si>
  <si>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</si>
  <si>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</si>
  <si>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</si>
  <si>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</si>
  <si>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</si>
  <si>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</si>
  <si>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</si>
  <si>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</si>
  <si>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</si>
  <si>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</si>
  <si>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</si>
  <si>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</si>
  <si>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</si>
  <si>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</si>
  <si>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</si>
  <si>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</si>
  <si>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</si>
  <si>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</si>
  <si>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</si>
  <si>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</si>
  <si>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</si>
  <si>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</si>
  <si>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</si>
  <si>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</si>
  <si>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</si>
  <si>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</si>
  <si>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</si>
  <si>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</si>
  <si>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</si>
  <si>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</si>
  <si>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</si>
  <si>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</si>
  <si>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</si>
  <si>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</si>
  <si>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</si>
  <si>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</si>
  <si>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</si>
  <si>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</si>
  <si>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</si>
  <si>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</si>
  <si>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</si>
  <si>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</si>
  <si>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</si>
  <si>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</si>
  <si>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</si>
  <si>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</si>
  <si>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</si>
  <si>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</si>
  <si>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</si>
  <si>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</si>
  <si>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</si>
  <si>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</si>
  <si>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</si>
  <si>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</si>
  <si>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</si>
  <si>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</si>
  <si>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</si>
  <si>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</si>
  <si>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</si>
  <si>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</si>
  <si>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</si>
  <si>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</si>
  <si>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</si>
  <si>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</si>
  <si>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</si>
  <si>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</si>
  <si>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</si>
  <si>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</si>
  <si>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</si>
  <si>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</si>
  <si>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</si>
  <si>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</si>
  <si>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</si>
  <si>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</si>
  <si>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</si>
  <si>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</si>
  <si>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</si>
  <si>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</si>
  <si>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</si>
  <si>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</si>
  <si>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</si>
  <si>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</si>
  <si>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</si>
  <si>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</si>
  <si>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</si>
  <si>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</si>
  <si>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</si>
  <si>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</si>
  <si>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</si>
  <si>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</si>
  <si>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</si>
  <si>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</si>
  <si>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</si>
  <si>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</si>
  <si>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</si>
  <si>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</si>
  <si>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</si>
  <si>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</si>
  <si>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</si>
  <si>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</si>
  <si>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</si>
  <si>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</si>
  <si>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</si>
  <si>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</si>
  <si>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</si>
  <si>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</si>
  <si>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</si>
  <si>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</si>
  <si>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</si>
  <si>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</si>
  <si>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</si>
  <si>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</si>
  <si>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</si>
  <si>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</si>
  <si>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</si>
  <si>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</si>
  <si>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</si>
  <si>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</si>
  <si>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</si>
  <si>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</si>
  <si>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</si>
  <si>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</si>
  <si>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</si>
  <si>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</si>
  <si>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</si>
  <si>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</si>
  <si>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</si>
  <si>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</si>
  <si>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</si>
  <si>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</si>
  <si>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</si>
  <si>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</si>
  <si>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</si>
  <si>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</si>
  <si>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</si>
  <si>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</si>
  <si>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</si>
  <si>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</si>
  <si>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</si>
  <si>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</si>
  <si>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</si>
  <si>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</si>
  <si>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</si>
  <si>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</si>
  <si>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</si>
  <si>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</si>
  <si>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</si>
  <si>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</si>
  <si>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</si>
  <si>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</si>
  <si>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</si>
  <si>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</si>
  <si>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</si>
  <si>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</si>
  <si>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</si>
  <si>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</si>
  <si>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</si>
  <si>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</si>
  <si>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</si>
  <si>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</si>
  <si>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</si>
  <si>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</si>
  <si>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</si>
  <si>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</si>
  <si>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</si>
  <si>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</si>
  <si>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</si>
  <si>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</si>
  <si>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</si>
  <si>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</si>
  <si>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</si>
  <si>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</si>
  <si>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</si>
  <si>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</si>
  <si>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</si>
  <si>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</si>
  <si>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</si>
  <si>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</si>
  <si>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</si>
  <si>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</si>
  <si>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</si>
  <si>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</si>
  <si>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</si>
  <si>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</si>
  <si>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</si>
  <si>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</si>
  <si>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</si>
  <si>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</si>
  <si>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</si>
  <si>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</si>
  <si>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</si>
  <si>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</si>
  <si>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</si>
  <si>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</si>
  <si>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</si>
  <si>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</si>
  <si>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</si>
  <si>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</si>
  <si>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</si>
  <si>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</si>
  <si>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</si>
  <si>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</si>
  <si>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</si>
  <si>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</si>
  <si>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</si>
  <si>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</si>
  <si>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</si>
  <si>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</si>
  <si>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</si>
  <si>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</si>
  <si>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</si>
  <si>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</si>
  <si>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</si>
  <si>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</si>
  <si>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</si>
  <si>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</si>
  <si>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</si>
  <si>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</si>
  <si>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</si>
  <si>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</si>
  <si>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</si>
  <si>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</si>
  <si>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</si>
  <si>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</si>
  <si>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</si>
  <si>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</si>
  <si>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</si>
  <si>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</si>
  <si>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</si>
  <si>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</si>
  <si>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</si>
  <si>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</si>
  <si>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</si>
  <si>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</si>
  <si>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</si>
  <si>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</si>
  <si>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</si>
  <si>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</si>
  <si>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</si>
  <si>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</si>
  <si>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</si>
  <si>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</si>
  <si>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</si>
  <si>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</si>
  <si>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</si>
  <si>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</si>
  <si>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</si>
  <si>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</si>
  <si>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</si>
  <si>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</si>
  <si>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</si>
  <si>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</si>
  <si>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</si>
  <si>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</si>
  <si>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</si>
  <si>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</si>
  <si>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</si>
  <si>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</si>
  <si>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</si>
  <si>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</si>
  <si>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</si>
  <si>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</si>
  <si>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</si>
  <si>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</si>
  <si>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</si>
  <si>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</si>
  <si>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</si>
  <si>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</si>
  <si>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</si>
  <si>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</si>
  <si>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</si>
  <si>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</si>
  <si>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</si>
  <si>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</si>
  <si>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</si>
  <si>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</si>
  <si>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</si>
  <si>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</si>
  <si>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</si>
  <si>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</si>
  <si>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</si>
  <si>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</si>
  <si>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</si>
  <si>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</si>
  <si>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</si>
  <si>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</si>
  <si>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</si>
  <si>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</si>
  <si>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</si>
  <si>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</si>
  <si>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</si>
  <si>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</si>
  <si>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</si>
  <si>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</si>
  <si>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</si>
  <si>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</si>
  <si>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</si>
  <si>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</si>
  <si>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</si>
  <si>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</si>
  <si>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</si>
  <si>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</si>
  <si>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</si>
  <si>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</si>
  <si>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</si>
  <si>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</si>
  <si>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</si>
  <si>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</si>
  <si>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</si>
  <si>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</si>
  <si>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</si>
  <si>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</si>
  <si>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</si>
  <si>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</si>
  <si>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</si>
  <si>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</si>
  <si>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</si>
  <si>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</si>
  <si>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</si>
  <si>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</si>
  <si>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</si>
  <si>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</si>
  <si>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</si>
  <si>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</si>
  <si>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</si>
  <si>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</si>
  <si>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</si>
  <si>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</si>
  <si>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</si>
  <si>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</si>
  <si>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</si>
  <si>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</si>
  <si>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</si>
  <si>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</si>
  <si>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</si>
  <si>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</si>
  <si>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</si>
  <si>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</si>
  <si>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</si>
  <si>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</si>
  <si>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</si>
  <si>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</si>
  <si>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</si>
  <si>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</si>
  <si>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</si>
  <si>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</si>
  <si>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</si>
  <si>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</si>
  <si>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</si>
  <si>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</si>
  <si>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</si>
  <si>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</si>
  <si>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</si>
  <si>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</si>
  <si>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</si>
  <si>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</si>
  <si>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</si>
  <si>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</si>
  <si>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</si>
  <si>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</si>
  <si>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</si>
  <si>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</si>
  <si>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</si>
  <si>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</si>
  <si>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</si>
  <si>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</si>
  <si>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</si>
  <si>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</si>
  <si>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</si>
  <si>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</si>
  <si>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</si>
  <si>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</si>
  <si>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</si>
  <si>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</si>
  <si>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</si>
  <si>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</si>
  <si>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</si>
  <si>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</si>
  <si>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</si>
  <si>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</si>
  <si>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</si>
  <si>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</si>
  <si>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</si>
  <si>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</si>
  <si>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</si>
  <si>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</si>
  <si>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</si>
  <si>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</si>
  <si>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</si>
  <si>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</si>
  <si>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</si>
  <si>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</si>
  <si>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</si>
  <si>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</si>
  <si>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</si>
  <si>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</si>
  <si>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</si>
  <si>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</si>
  <si>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</si>
  <si>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</si>
  <si>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</si>
  <si>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</si>
  <si>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</si>
  <si>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</si>
  <si>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</si>
  <si>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</si>
  <si>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</si>
  <si>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</si>
  <si>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</si>
  <si>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</si>
  <si>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</si>
  <si>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</si>
  <si>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</si>
  <si>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</si>
  <si>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</si>
  <si>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</si>
  <si>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</si>
  <si>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</si>
  <si>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</si>
  <si>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</si>
  <si>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</si>
  <si>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</si>
  <si>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</si>
  <si>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</si>
  <si>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</si>
  <si>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</si>
  <si>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</si>
  <si>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</si>
  <si>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</si>
  <si>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</si>
  <si>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</si>
  <si>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</si>
  <si>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</si>
  <si>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</si>
  <si>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</si>
  <si>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</si>
  <si>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</si>
  <si>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</si>
  <si>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</si>
  <si>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</si>
  <si>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</si>
  <si>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</si>
  <si>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</si>
  <si>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</si>
  <si>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</si>
  <si>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</si>
  <si>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</si>
  <si>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</si>
  <si>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</si>
  <si>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</si>
  <si>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</si>
  <si>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</si>
  <si>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</si>
  <si>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</si>
  <si>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</si>
  <si>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</si>
  <si>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</si>
  <si>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</si>
  <si>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</si>
  <si>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</si>
  <si>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</si>
  <si>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</si>
  <si>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</si>
  <si>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</si>
  <si>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</si>
  <si>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</si>
  <si>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</si>
  <si>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</si>
  <si>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</si>
  <si>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</si>
  <si>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</si>
  <si>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</si>
  <si>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</si>
  <si>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</si>
  <si>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</si>
  <si>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</si>
  <si>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</si>
  <si>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</si>
  <si>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</si>
  <si>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</si>
  <si>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</si>
  <si>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</si>
  <si>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</si>
  <si>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</si>
  <si>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</si>
  <si>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</si>
  <si>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</si>
  <si>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</si>
  <si>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</si>
  <si>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</si>
  <si>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</si>
  <si>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</si>
  <si>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</si>
  <si>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</si>
  <si>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</si>
  <si>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</si>
  <si>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</si>
  <si>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</si>
  <si>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</si>
  <si>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</si>
  <si>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</si>
  <si>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</si>
  <si>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</si>
  <si>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</si>
  <si>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</si>
  <si>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</si>
  <si>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</si>
  <si>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</si>
  <si>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</si>
  <si>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</si>
  <si>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</si>
  <si>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</si>
  <si>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</si>
  <si>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</si>
  <si>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</si>
  <si>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</si>
  <si>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</si>
  <si>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</si>
  <si>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</si>
  <si>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</si>
  <si>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</si>
  <si>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</si>
  <si>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</si>
  <si>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</si>
  <si>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</si>
  <si>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</si>
  <si>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</si>
  <si>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</si>
  <si>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</si>
  <si>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</si>
  <si>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</si>
  <si>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</si>
  <si>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</si>
  <si>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</si>
  <si>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</si>
  <si>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</si>
  <si>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</si>
  <si>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</si>
  <si>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</si>
  <si>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</si>
  <si>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</si>
  <si>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</si>
  <si>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</si>
  <si>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</si>
  <si>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</si>
  <si>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</si>
  <si>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</si>
  <si>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</si>
  <si>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</si>
  <si>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</si>
  <si>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</si>
  <si>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</si>
  <si>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</si>
  <si>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</si>
  <si>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</si>
  <si>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</si>
  <si>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</si>
  <si>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</si>
  <si>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</si>
  <si>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</si>
  <si>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</si>
  <si>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</si>
  <si>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</si>
  <si>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</si>
  <si>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</si>
  <si>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</si>
  <si>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</si>
  <si>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</si>
  <si>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</si>
  <si>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</si>
  <si>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</si>
  <si>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</si>
  <si>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</si>
  <si>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</si>
  <si>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</si>
  <si>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</si>
  <si>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</si>
  <si>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</si>
  <si>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</si>
  <si>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</si>
  <si>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</si>
  <si>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</si>
  <si>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</si>
  <si>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</si>
  <si>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</si>
  <si>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</si>
  <si>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</si>
  <si>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</si>
  <si>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</si>
  <si>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</si>
  <si>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</si>
  <si>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</si>
  <si>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</si>
  <si>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</si>
  <si>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</si>
  <si>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</si>
  <si>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</si>
  <si>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</si>
  <si>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</si>
  <si>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</si>
  <si>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</si>
  <si>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</si>
  <si>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</si>
  <si>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</si>
  <si>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</si>
  <si>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</si>
  <si>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</si>
  <si>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</si>
  <si>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</si>
  <si>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</si>
  <si>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</si>
  <si>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</si>
  <si>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</si>
  <si>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</si>
  <si>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</si>
  <si>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</si>
  <si>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</si>
  <si>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</si>
  <si>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</si>
  <si>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</si>
  <si>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</si>
  <si>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</si>
  <si>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</si>
  <si>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</si>
  <si>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</si>
  <si>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</si>
  <si>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</si>
  <si>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</si>
  <si>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</si>
  <si>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</si>
  <si>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</si>
  <si>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</si>
  <si>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</si>
  <si>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</si>
  <si>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</si>
  <si>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</si>
  <si>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</si>
  <si>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</si>
  <si>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</si>
  <si>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</si>
  <si>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</si>
  <si>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</si>
  <si>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</si>
  <si>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</si>
  <si>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</si>
  <si>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</si>
  <si>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</si>
  <si>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</si>
  <si>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</si>
  <si>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</si>
  <si>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</si>
  <si>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</si>
  <si>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</si>
  <si>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</si>
  <si>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</si>
  <si>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</si>
  <si>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</si>
  <si>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</si>
  <si>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</si>
  <si>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</si>
  <si>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</si>
  <si>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</si>
  <si>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</si>
  <si>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</si>
  <si>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</si>
  <si>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</si>
  <si>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</si>
  <si>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</si>
  <si>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</si>
  <si>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</si>
  <si>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</si>
  <si>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</si>
  <si>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</si>
  <si>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</si>
  <si>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</si>
  <si>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</si>
  <si>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</si>
  <si>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</si>
  <si>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</si>
  <si>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</si>
  <si>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</si>
  <si>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</si>
  <si>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</si>
  <si>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</si>
  <si>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</si>
  <si>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</si>
  <si>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</si>
  <si>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</si>
  <si>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</si>
  <si>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</si>
  <si>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</si>
  <si>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</si>
  <si>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</si>
  <si>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</si>
  <si>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</si>
  <si>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</si>
  <si>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</si>
  <si>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</si>
  <si>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</si>
  <si>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</si>
  <si>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</si>
  <si>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</si>
  <si>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</si>
  <si>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</si>
  <si>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</si>
  <si>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</si>
  <si>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</si>
  <si>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</si>
  <si>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</si>
  <si>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</si>
  <si>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</si>
  <si>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</si>
  <si>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</si>
  <si>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</si>
  <si>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</si>
  <si>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</si>
  <si>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</si>
  <si>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</si>
  <si>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</si>
  <si>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</si>
  <si>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</si>
  <si>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</si>
  <si>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</si>
  <si>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</si>
  <si>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</si>
  <si>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</si>
  <si>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</si>
  <si>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</si>
  <si>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</si>
  <si>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</si>
  <si>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</si>
  <si>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</si>
  <si>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</si>
  <si>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</si>
  <si>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</si>
  <si>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</si>
  <si>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</si>
  <si>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</si>
  <si>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</si>
  <si>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</si>
  <si>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</si>
  <si>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</si>
  <si>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</si>
  <si>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</si>
  <si>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</si>
  <si>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</si>
  <si>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</si>
  <si>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</si>
  <si>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</si>
  <si>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</si>
  <si>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</si>
  <si>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</si>
  <si>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</si>
  <si>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</si>
  <si>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</si>
  <si>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</si>
  <si>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</si>
  <si>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</si>
  <si>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</si>
  <si>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</si>
  <si>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</si>
  <si>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</si>
  <si>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</si>
  <si>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</si>
  <si>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</si>
  <si>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</si>
  <si>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</si>
  <si>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</si>
  <si>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</si>
  <si>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</si>
  <si>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</si>
  <si>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</si>
  <si>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</si>
  <si>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</si>
  <si>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</si>
  <si>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</si>
  <si>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</si>
  <si>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</si>
  <si>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</si>
  <si>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</si>
  <si>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</si>
  <si>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</si>
  <si>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</si>
  <si>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</si>
  <si>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</si>
  <si>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</si>
  <si>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</si>
  <si>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</si>
  <si>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</si>
  <si>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</si>
  <si>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</si>
  <si>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</si>
  <si>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</si>
  <si>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</si>
  <si>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</si>
  <si>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</si>
  <si>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</si>
  <si>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</si>
  <si>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</si>
  <si>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</si>
  <si>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</si>
  <si>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</si>
  <si>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</si>
  <si>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</si>
  <si>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</si>
  <si>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</si>
  <si>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</si>
  <si>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</si>
  <si>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</si>
  <si>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</si>
  <si>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</si>
  <si>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</si>
  <si>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</si>
  <si>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</si>
  <si>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</si>
  <si>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</si>
  <si>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</si>
  <si>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</si>
  <si>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</si>
  <si>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</si>
  <si>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</si>
  <si>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</si>
  <si>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</si>
  <si>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</si>
  <si>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</si>
  <si>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</si>
  <si>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</si>
  <si>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</si>
  <si>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</si>
  <si>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</si>
  <si>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</si>
  <si>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</si>
  <si>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</si>
  <si>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</si>
  <si>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</si>
  <si>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</si>
  <si>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</si>
  <si>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</si>
  <si>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</si>
  <si>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</si>
  <si>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</si>
  <si>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</si>
  <si>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</si>
  <si>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</si>
  <si>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</si>
  <si>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</si>
  <si>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</si>
  <si>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</si>
  <si>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</si>
  <si>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</si>
  <si>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</si>
  <si>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</si>
  <si>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</si>
  <si>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</si>
  <si>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</si>
  <si>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</si>
  <si>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</si>
  <si>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</si>
  <si>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</si>
  <si>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</si>
  <si>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</si>
  <si>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</si>
  <si>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</si>
  <si>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</si>
  <si>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</si>
  <si>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</si>
  <si>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</si>
  <si>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</si>
  <si>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</si>
  <si>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</si>
  <si>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</si>
  <si>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</si>
  <si>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</si>
  <si>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</si>
  <si>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</si>
  <si>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</si>
  <si>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</si>
  <si>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</si>
  <si>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</si>
  <si>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</si>
  <si>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</si>
  <si>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</si>
  <si>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</si>
  <si>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</si>
  <si>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</si>
  <si>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</si>
  <si>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</si>
  <si>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</si>
  <si>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</si>
  <si>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</si>
  <si>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</si>
  <si>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</si>
  <si>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</si>
  <si>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</si>
  <si>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</si>
  <si>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</si>
  <si>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</si>
  <si>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</si>
  <si>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</si>
  <si>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</si>
  <si>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</si>
  <si>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</si>
  <si>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</si>
  <si>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</si>
  <si>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</si>
  <si>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</si>
  <si>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</si>
  <si>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</si>
  <si>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</si>
  <si>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</si>
  <si>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</si>
  <si>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</si>
  <si>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</si>
  <si>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</si>
  <si>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</si>
  <si>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</si>
  <si>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</si>
  <si>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</si>
  <si>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</si>
  <si>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</si>
  <si>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</si>
  <si>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</si>
  <si>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</si>
  <si>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</si>
  <si>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</si>
  <si>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</si>
  <si>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</si>
  <si>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</si>
  <si>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</si>
  <si>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</si>
  <si>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</si>
  <si>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</si>
  <si>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</si>
  <si>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</si>
  <si>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</si>
  <si>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</si>
  <si>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</si>
  <si>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</si>
  <si>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</si>
  <si>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</si>
  <si>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</si>
  <si>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</si>
  <si>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</si>
  <si>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</si>
  <si>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</si>
  <si>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</si>
  <si>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</si>
  <si>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</si>
  <si>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</si>
  <si>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</si>
  <si>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</si>
  <si>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</si>
  <si>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</si>
  <si>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</si>
  <si>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</si>
  <si>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</si>
  <si>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</si>
  <si>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</si>
  <si>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</si>
  <si>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</si>
  <si>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</si>
  <si>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</si>
  <si>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</si>
  <si>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</si>
  <si>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</si>
  <si>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</si>
  <si>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</si>
  <si>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</si>
  <si>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</si>
  <si>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</si>
  <si>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</si>
  <si>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</si>
  <si>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</si>
  <si>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</si>
  <si>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</si>
  <si>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</si>
  <si>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</si>
  <si>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</si>
  <si>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</si>
  <si>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</si>
  <si>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</si>
  <si>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</si>
  <si>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</si>
  <si>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</si>
  <si>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</si>
  <si>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</si>
  <si>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</si>
  <si>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</si>
  <si>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</si>
  <si>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</si>
  <si>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</si>
  <si>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</si>
  <si>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</si>
  <si>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</si>
  <si>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</si>
  <si>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</si>
  <si>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</si>
  <si>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</si>
  <si>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</si>
  <si>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</si>
  <si>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</si>
  <si>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</si>
  <si>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</si>
  <si>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</si>
  <si>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</si>
  <si>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</si>
  <si>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</si>
  <si>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</si>
  <si>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</si>
  <si>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</si>
  <si>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</si>
  <si>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</si>
  <si>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</si>
  <si>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</si>
  <si>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</si>
  <si>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</si>
  <si>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</si>
  <si>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</si>
  <si>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</si>
  <si>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</si>
  <si>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</si>
  <si>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</si>
  <si>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</si>
  <si>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</si>
  <si>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</si>
  <si>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</si>
  <si>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</si>
  <si>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</si>
  <si>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</si>
  <si>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</si>
  <si>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</si>
  <si>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</si>
  <si>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</si>
  <si>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</si>
  <si>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</si>
  <si>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</si>
  <si>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</si>
  <si>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</si>
  <si>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</si>
  <si>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</si>
  <si>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</si>
  <si>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</si>
  <si>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</si>
  <si>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</si>
  <si>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</si>
  <si>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</si>
  <si>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</si>
  <si>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</si>
  <si>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</si>
  <si>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</si>
  <si>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</si>
  <si>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</si>
  <si>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</si>
  <si>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</si>
  <si>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</si>
  <si>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</si>
  <si>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</si>
  <si>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</si>
  <si>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</si>
  <si>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</si>
  <si>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</si>
  <si>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</si>
  <si>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</si>
  <si>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</si>
  <si>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</si>
  <si>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</si>
  <si>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</si>
  <si>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</si>
  <si>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</si>
  <si>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</si>
  <si>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</si>
  <si>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</si>
  <si>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</si>
  <si>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</si>
  <si>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</si>
  <si>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</si>
  <si>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</si>
  <si>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</si>
  <si>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</si>
  <si>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</si>
  <si>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</si>
  <si>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</si>
  <si>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</si>
  <si>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</si>
  <si>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</si>
  <si>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</si>
  <si>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</si>
  <si>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</si>
  <si>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</si>
  <si>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</si>
  <si>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</si>
  <si>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</si>
  <si>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</si>
  <si>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</si>
  <si>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</si>
  <si>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</si>
  <si>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</si>
  <si>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</si>
  <si>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</si>
  <si>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</si>
  <si>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</si>
  <si>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</si>
  <si>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</si>
  <si>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</si>
  <si>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</si>
  <si>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</si>
  <si>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</si>
  <si>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</si>
  <si>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</si>
  <si>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</si>
  <si>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</si>
  <si>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</si>
  <si>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</si>
  <si>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</si>
  <si>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</si>
  <si>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</si>
  <si>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</si>
  <si>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</si>
  <si>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</si>
  <si>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</si>
  <si>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</si>
  <si>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</si>
  <si>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</si>
  <si>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</si>
  <si>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</si>
  <si>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</si>
  <si>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</si>
  <si>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</si>
  <si>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</si>
  <si>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</si>
  <si>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</si>
  <si>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</si>
  <si>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</si>
  <si>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</si>
  <si>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</si>
  <si>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</si>
  <si>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</si>
  <si>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</si>
  <si>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</si>
  <si>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</si>
  <si>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</si>
  <si>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</si>
  <si>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</si>
  <si>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</si>
  <si>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</si>
  <si>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</si>
  <si>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</si>
  <si>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</si>
  <si>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</si>
  <si>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</si>
  <si>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</si>
  <si>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</si>
  <si>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</si>
  <si>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</si>
  <si>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</si>
  <si>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</si>
  <si>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</si>
  <si>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</si>
  <si>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</si>
  <si>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</si>
  <si>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</si>
  <si>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</si>
  <si>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</si>
  <si>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</si>
  <si>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</si>
  <si>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</si>
  <si>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</si>
  <si>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</si>
  <si>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</si>
  <si>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</si>
  <si>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</si>
  <si>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</si>
  <si>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</si>
  <si>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</si>
  <si>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</si>
  <si>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</si>
  <si>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</si>
  <si>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</si>
  <si>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</si>
  <si>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</si>
  <si>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</si>
  <si>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</si>
  <si>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</si>
  <si>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</si>
  <si>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</si>
  <si>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</si>
  <si>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</si>
  <si>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</si>
  <si>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</si>
  <si>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</si>
  <si>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</si>
  <si>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</si>
  <si>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</si>
  <si>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</si>
  <si>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</si>
  <si>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</si>
  <si>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</si>
  <si>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</si>
  <si>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</si>
  <si>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</si>
  <si>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</si>
  <si>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</si>
  <si>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</si>
  <si>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</si>
  <si>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</si>
  <si>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</si>
  <si>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</si>
  <si>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</si>
  <si>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</si>
  <si>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</si>
  <si>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</si>
  <si>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</si>
  <si>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</si>
  <si>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</si>
  <si>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</si>
  <si>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</si>
  <si>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</si>
  <si>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</si>
  <si>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</si>
  <si>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</si>
  <si>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</si>
  <si>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</si>
  <si>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</si>
  <si>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</si>
  <si>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</si>
  <si>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</si>
  <si>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</si>
  <si>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</si>
  <si>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</si>
  <si>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</si>
  <si>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</si>
  <si>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</si>
  <si>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</si>
  <si>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</si>
  <si>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</si>
  <si>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</si>
  <si>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</si>
  <si>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</si>
  <si>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</si>
  <si>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</si>
  <si>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</si>
  <si>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</si>
  <si>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</si>
  <si>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</si>
  <si>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</si>
  <si>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</si>
  <si>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</si>
  <si>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</si>
  <si>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</si>
  <si>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</si>
  <si>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</si>
  <si>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</si>
  <si>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</si>
  <si>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</si>
  <si>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</si>
  <si>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</si>
  <si>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</si>
  <si>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</si>
  <si>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</si>
  <si>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</si>
  <si>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</si>
  <si>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</si>
  <si>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</si>
  <si>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</si>
  <si>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</si>
  <si>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</si>
  <si>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</si>
  <si>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</si>
  <si>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</si>
  <si>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</si>
  <si>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</si>
  <si>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</si>
  <si>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</si>
  <si>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</si>
  <si>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</si>
  <si>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</si>
  <si>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</si>
  <si>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</si>
  <si>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</si>
  <si>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</si>
  <si>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</si>
  <si>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</si>
  <si>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</si>
  <si>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</si>
  <si>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</si>
  <si>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</si>
  <si>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</si>
  <si>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</si>
  <si>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</si>
  <si>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</si>
  <si>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</si>
  <si>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</si>
  <si>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</si>
  <si>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</si>
  <si>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</si>
  <si>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</si>
  <si>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</si>
  <si>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</si>
  <si>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</si>
  <si>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</si>
  <si>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</si>
  <si>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</si>
  <si>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</si>
  <si>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</si>
  <si>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</si>
  <si>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</si>
  <si>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</si>
  <si>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</si>
  <si>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</si>
  <si>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</si>
  <si>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</si>
  <si>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</si>
  <si>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</si>
  <si>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</si>
  <si>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</si>
  <si>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</si>
  <si>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</si>
  <si>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</si>
  <si>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</si>
  <si>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</si>
  <si>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</si>
  <si>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</si>
  <si>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</si>
  <si>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</si>
  <si>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</si>
  <si>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</si>
  <si>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</si>
  <si>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</si>
  <si>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</si>
  <si>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</si>
  <si>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</si>
  <si>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</si>
  <si>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</si>
  <si>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</si>
  <si>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</si>
  <si>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</si>
  <si>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</si>
  <si>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</si>
  <si>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</si>
  <si>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</si>
  <si>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</si>
  <si>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</si>
  <si>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</si>
  <si>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</si>
  <si>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</si>
  <si>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</si>
  <si>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</si>
  <si>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</si>
  <si>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</si>
  <si>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</si>
  <si>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</si>
  <si>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</si>
  <si>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</si>
  <si>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</si>
  <si>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</si>
  <si>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</si>
  <si>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</si>
  <si>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</si>
  <si>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</si>
  <si>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</si>
  <si>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</si>
  <si>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</si>
  <si>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</si>
  <si>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</si>
  <si>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</si>
  <si>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</si>
  <si>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</si>
  <si>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</si>
  <si>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</si>
  <si>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</si>
  <si>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</si>
  <si>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</si>
  <si>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</si>
  <si>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</si>
  <si>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</si>
  <si>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</si>
  <si>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</si>
  <si>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</si>
  <si>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</si>
  <si>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</si>
  <si>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</si>
  <si>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</si>
  <si>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</si>
  <si>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</si>
  <si>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</si>
  <si>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</si>
  <si>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</si>
  <si>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</si>
  <si>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</si>
  <si>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</si>
  <si>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</si>
  <si>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</si>
  <si>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</si>
  <si>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</si>
  <si>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</si>
  <si>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</si>
  <si>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</si>
  <si>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</si>
  <si>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</si>
  <si>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</si>
  <si>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</si>
  <si>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</si>
  <si>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</si>
  <si>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</si>
  <si>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</si>
  <si>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</si>
  <si>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</si>
  <si>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</si>
  <si>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</si>
  <si>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</si>
  <si>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</si>
  <si>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</si>
  <si>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</si>
  <si>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</si>
  <si>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</si>
  <si>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</si>
  <si>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</si>
  <si>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</si>
  <si>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</si>
  <si>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</si>
  <si>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</si>
  <si>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</si>
  <si>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</si>
  <si>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</si>
  <si>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</si>
  <si>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</si>
  <si>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</si>
  <si>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</si>
  <si>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</si>
  <si>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</si>
  <si>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</si>
  <si>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</si>
  <si>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</si>
  <si>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</si>
  <si>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</si>
  <si>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</si>
  <si>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</si>
  <si>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</si>
  <si>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</si>
  <si>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</si>
  <si>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</si>
  <si>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</si>
  <si>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</si>
  <si>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</si>
  <si>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</si>
  <si>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</si>
  <si>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</si>
  <si>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</si>
  <si>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</si>
  <si>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</si>
  <si>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</si>
  <si>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</si>
  <si>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</si>
  <si>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</si>
  <si>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</si>
  <si>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</si>
  <si>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</si>
  <si>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</si>
  <si>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</si>
  <si>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</si>
  <si>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</si>
  <si>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</si>
  <si>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</si>
  <si>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</si>
  <si>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</si>
  <si>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</si>
  <si>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</si>
  <si>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</si>
  <si>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</si>
  <si>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</si>
  <si>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</si>
  <si>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</si>
  <si>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</si>
  <si>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</si>
  <si>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</si>
  <si>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</si>
  <si>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</si>
  <si>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</si>
  <si>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</si>
  <si>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</si>
  <si>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</si>
  <si>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</si>
  <si>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</si>
  <si>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</si>
  <si>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</si>
  <si>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</si>
  <si>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</si>
  <si>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</si>
  <si>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</si>
  <si>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</si>
  <si>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</si>
  <si>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</si>
  <si>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</si>
  <si>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</si>
  <si>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</si>
  <si>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</si>
  <si>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</si>
  <si>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</si>
  <si>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</si>
  <si>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</si>
  <si>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</si>
  <si>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</si>
  <si>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</si>
  <si>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</si>
  <si>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</si>
  <si>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</si>
  <si>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</si>
  <si>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</si>
  <si>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</si>
  <si>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</si>
  <si>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</si>
  <si>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</si>
  <si>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</si>
  <si>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</si>
  <si>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</si>
  <si>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</si>
  <si>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</si>
  <si>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</si>
  <si>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</si>
  <si>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</si>
  <si>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</si>
  <si>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</si>
  <si>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</si>
  <si>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</si>
  <si>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</si>
  <si>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</si>
  <si>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</si>
  <si>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</si>
  <si>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</si>
  <si>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</si>
  <si>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</si>
  <si>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</si>
  <si>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</si>
  <si>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</si>
  <si>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</si>
  <si>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</si>
  <si>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</si>
  <si>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</si>
  <si>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</si>
  <si>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</si>
  <si>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</si>
  <si>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</si>
  <si>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</si>
  <si>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</si>
  <si>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</si>
  <si>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</si>
  <si>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</si>
  <si>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</si>
  <si>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</si>
  <si>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</si>
  <si>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</si>
  <si>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</si>
  <si>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</si>
  <si>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</si>
  <si>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</si>
  <si>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</si>
  <si>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</si>
  <si>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</si>
  <si>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</si>
  <si>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</si>
  <si>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</si>
  <si>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</si>
  <si>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</si>
  <si>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</si>
  <si>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</si>
  <si>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</si>
  <si>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</si>
  <si>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</si>
  <si>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</si>
  <si>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</si>
  <si>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</si>
  <si>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</si>
  <si>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</si>
  <si>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</si>
  <si>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</si>
  <si>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</si>
  <si>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</si>
  <si>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</si>
  <si>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</si>
  <si>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</si>
  <si>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</si>
  <si>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</si>
  <si>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</si>
  <si>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</si>
  <si>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</si>
  <si>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</si>
  <si>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</si>
  <si>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</si>
  <si>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</si>
  <si>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</si>
  <si>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</si>
  <si>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</si>
  <si>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</si>
  <si>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</si>
  <si>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</si>
  <si>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</si>
  <si>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</si>
  <si>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</si>
  <si>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</si>
  <si>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</si>
  <si>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</si>
  <si>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</si>
  <si>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</si>
  <si>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</si>
  <si>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</si>
  <si>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</si>
  <si>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</si>
  <si>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</si>
  <si>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</si>
  <si>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</si>
  <si>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</si>
  <si>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</si>
  <si>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</si>
  <si>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</si>
  <si>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</si>
  <si>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</si>
  <si>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</si>
  <si>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</si>
  <si>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</si>
  <si>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</si>
  <si>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</si>
  <si>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</si>
  <si>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</si>
  <si>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</si>
  <si>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</si>
  <si>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</si>
  <si>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</si>
  <si>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</si>
  <si>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</si>
  <si>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</si>
  <si>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</si>
  <si>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</si>
  <si>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</si>
  <si>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</si>
  <si>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</si>
  <si>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</si>
  <si>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</si>
  <si>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</si>
  <si>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</si>
  <si>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</si>
  <si>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</si>
  <si>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</si>
  <si>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</si>
  <si>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</si>
  <si>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</si>
  <si>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</si>
  <si>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</si>
  <si>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</si>
  <si>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</si>
  <si>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</si>
  <si>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</si>
  <si>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</si>
  <si>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</si>
  <si>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</si>
  <si>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</si>
  <si>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</si>
  <si>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</si>
  <si>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</si>
  <si>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</si>
  <si>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</si>
  <si>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</si>
  <si>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</si>
  <si>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</si>
  <si>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</si>
  <si>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</si>
  <si>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</si>
  <si>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</si>
  <si>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</si>
  <si>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</si>
  <si>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</si>
  <si>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</si>
  <si>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</si>
  <si>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</si>
  <si>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</si>
  <si>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</si>
  <si>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</si>
  <si>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</si>
  <si>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</si>
  <si>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</si>
  <si>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</si>
  <si>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</si>
  <si>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</si>
  <si>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</si>
  <si>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</si>
  <si>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</si>
  <si>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</si>
  <si>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</si>
  <si>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</si>
  <si>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</si>
  <si>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</si>
  <si>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</si>
  <si>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</si>
  <si>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</si>
  <si>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</si>
  <si>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</si>
  <si>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</si>
  <si>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</si>
  <si>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</si>
  <si>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</si>
  <si>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</si>
  <si>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</si>
  <si>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</si>
  <si>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</si>
  <si>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</si>
  <si>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</si>
  <si>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</si>
  <si>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</si>
  <si>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</si>
  <si>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</si>
  <si>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</si>
  <si>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</si>
  <si>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</si>
  <si>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</si>
  <si>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</si>
  <si>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</si>
  <si>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</si>
  <si>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</si>
  <si>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</si>
  <si>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</si>
  <si>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</si>
  <si>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</si>
  <si>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</si>
  <si>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</si>
  <si>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</si>
  <si>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</si>
  <si>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</si>
  <si>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</si>
  <si>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</si>
  <si>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</si>
  <si>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</si>
  <si>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</si>
  <si>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</si>
  <si>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</si>
  <si>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</si>
  <si>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</si>
  <si>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</si>
  <si>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</si>
  <si>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</si>
  <si>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</si>
  <si>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</si>
  <si>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</si>
  <si>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</si>
  <si>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</si>
  <si>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</si>
  <si>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</si>
  <si>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</si>
  <si>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</si>
  <si>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</si>
  <si>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</si>
  <si>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</si>
  <si>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</si>
  <si>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</si>
  <si>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</si>
  <si>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</si>
  <si>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</si>
  <si>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</si>
  <si>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</si>
  <si>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</si>
  <si>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</si>
  <si>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</si>
  <si>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</si>
  <si>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</si>
  <si>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</si>
  <si>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</si>
  <si>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</si>
  <si>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</si>
  <si>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</si>
  <si>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</si>
  <si>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</si>
  <si>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</si>
  <si>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</si>
  <si>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</si>
  <si>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</si>
  <si>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</si>
  <si>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</si>
  <si>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</si>
  <si>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</si>
  <si>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</si>
  <si>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</si>
  <si>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</si>
  <si>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</si>
  <si>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</si>
  <si>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</si>
  <si>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</si>
  <si>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</si>
  <si>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</si>
  <si>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</si>
  <si>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</si>
  <si>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</si>
  <si>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</si>
  <si>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</si>
  <si>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</si>
  <si>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</si>
  <si>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</si>
  <si>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</si>
  <si>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</si>
  <si>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</si>
  <si>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</si>
  <si>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</si>
  <si>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</si>
  <si>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</si>
  <si>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</si>
  <si>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</si>
  <si>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</si>
  <si>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</si>
  <si>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</si>
  <si>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</si>
  <si>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</si>
  <si>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</si>
  <si>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</si>
  <si>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</si>
  <si>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</si>
  <si>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</si>
  <si>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</si>
  <si>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</si>
  <si>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</si>
  <si>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</si>
  <si>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</si>
  <si>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</si>
  <si>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</si>
  <si>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</si>
  <si>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</si>
  <si>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</si>
  <si>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</si>
  <si>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</si>
  <si>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</si>
  <si>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</si>
  <si>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</si>
  <si>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</si>
  <si>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</si>
  <si>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</si>
  <si>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</si>
  <si>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</si>
  <si>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</si>
  <si>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</si>
  <si>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</si>
  <si>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</si>
  <si>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</si>
  <si>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</si>
  <si>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</si>
  <si>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</si>
  <si>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</si>
  <si>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</si>
  <si>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</si>
  <si>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</si>
  <si>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</si>
  <si>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</si>
  <si>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</si>
  <si>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</si>
  <si>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</si>
  <si>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</si>
  <si>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</si>
  <si>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</si>
  <si>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</si>
  <si>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</si>
  <si>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</si>
  <si>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</si>
  <si>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</si>
  <si>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</si>
  <si>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</si>
  <si>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</si>
  <si>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</si>
  <si>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</si>
  <si>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</si>
  <si>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</si>
  <si>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</si>
  <si>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</si>
  <si>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</si>
  <si>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</si>
  <si>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</si>
  <si>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</si>
  <si>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</si>
  <si>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</si>
  <si>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</si>
  <si>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</si>
  <si>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</si>
  <si>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</si>
  <si>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</si>
  <si>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</si>
  <si>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</si>
  <si>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</si>
  <si>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</si>
  <si>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</si>
  <si>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</si>
  <si>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</si>
  <si>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</si>
  <si>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</si>
  <si>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</si>
  <si>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</si>
  <si>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</si>
  <si>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</si>
  <si>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</si>
  <si>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</si>
  <si>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</si>
  <si>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</si>
  <si>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</si>
  <si>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</si>
  <si>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</si>
  <si>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</si>
  <si>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</si>
  <si>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</si>
  <si>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</si>
  <si>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</si>
  <si>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</si>
  <si>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</si>
  <si>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</si>
  <si>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</si>
  <si>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</si>
  <si>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</si>
  <si>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</si>
  <si>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</si>
  <si>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</si>
  <si>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</si>
  <si>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</si>
  <si>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</si>
  <si>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</si>
  <si>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</si>
  <si>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</si>
  <si>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</si>
  <si>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</si>
  <si>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</si>
  <si>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</si>
  <si>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</si>
  <si>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</si>
  <si>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</si>
  <si>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</si>
  <si>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</si>
  <si>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</si>
  <si>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</si>
  <si>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</si>
  <si>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</si>
  <si>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</si>
  <si>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</si>
  <si>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</si>
  <si>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</si>
  <si>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</si>
  <si>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</si>
  <si>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</si>
  <si>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</si>
  <si>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</si>
  <si>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</si>
  <si>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</si>
  <si>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</si>
  <si>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</si>
  <si>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</si>
  <si>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</si>
  <si>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</si>
  <si>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</si>
  <si>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</si>
  <si>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</si>
  <si>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</si>
  <si>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</si>
  <si>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</si>
  <si>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</si>
  <si>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</si>
  <si>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</si>
  <si>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</si>
  <si>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</si>
  <si>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</si>
  <si>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</si>
  <si>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</si>
  <si>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</si>
  <si>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</si>
  <si>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</si>
  <si>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</si>
  <si>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</si>
  <si>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</si>
  <si>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</si>
  <si>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</si>
  <si>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</si>
  <si>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</si>
  <si>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</si>
  <si>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</si>
  <si>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</si>
  <si>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</si>
  <si>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</si>
  <si>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</si>
  <si>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</si>
  <si>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</si>
  <si>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</si>
  <si>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</si>
  <si>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</si>
  <si>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</si>
  <si>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</si>
  <si>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</si>
  <si>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</si>
  <si>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</si>
  <si>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</si>
  <si>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</si>
  <si>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</si>
  <si>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</si>
  <si>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</si>
  <si>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</si>
  <si>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</si>
  <si>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</si>
  <si>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</si>
  <si>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</si>
  <si>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</si>
  <si>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</si>
  <si>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</si>
  <si>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</si>
  <si>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</si>
  <si>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</si>
  <si>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</si>
  <si>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</si>
  <si>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</si>
  <si>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</si>
  <si>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</si>
  <si>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</si>
  <si>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</si>
  <si>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</si>
  <si>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</si>
  <si>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</si>
  <si>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</si>
  <si>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</si>
  <si>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</si>
  <si>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</si>
  <si>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</si>
  <si>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</si>
  <si>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</si>
  <si>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</si>
  <si>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</si>
  <si>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</si>
  <si>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</si>
  <si>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</si>
  <si>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</si>
  <si>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</si>
  <si>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</si>
  <si>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</si>
  <si>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</si>
  <si>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</si>
  <si>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</si>
  <si>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</si>
  <si>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</si>
  <si>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</si>
  <si>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</si>
  <si>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</si>
  <si>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</si>
  <si>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</si>
  <si>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</si>
  <si>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</si>
  <si>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</si>
  <si>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</si>
  <si>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</si>
  <si>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</si>
  <si>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</si>
  <si>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</si>
  <si>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</si>
  <si>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</si>
  <si>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</si>
  <si>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</si>
  <si>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</si>
  <si>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</si>
  <si>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</si>
  <si>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</si>
  <si>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</si>
  <si>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</si>
  <si>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</si>
  <si>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</si>
  <si>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</si>
  <si>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</si>
  <si>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</si>
  <si>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</si>
  <si>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</si>
  <si>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</si>
  <si>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</si>
  <si>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</si>
  <si>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</si>
  <si>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</si>
  <si>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</si>
  <si>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</si>
  <si>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</si>
  <si>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</si>
  <si>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</si>
  <si>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</si>
  <si>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</si>
  <si>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</si>
  <si>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</si>
  <si>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</si>
  <si>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</si>
  <si>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</si>
  <si>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</si>
  <si>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</si>
  <si>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</si>
  <si>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</si>
  <si>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</si>
  <si>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</si>
  <si>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</si>
  <si>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</si>
  <si>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</si>
  <si>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</si>
  <si>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</si>
  <si>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</si>
  <si>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</si>
  <si>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</si>
  <si>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</si>
  <si>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</si>
  <si>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</si>
  <si>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</si>
  <si>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</si>
  <si>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</si>
  <si>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</si>
  <si>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</si>
  <si>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</si>
  <si>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</si>
  <si>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</si>
  <si>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</si>
  <si>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</si>
  <si>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</si>
  <si>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</si>
  <si>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</si>
  <si>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</si>
  <si>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</si>
  <si>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</si>
  <si>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</si>
  <si>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</si>
  <si>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</si>
  <si>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</si>
  <si>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</si>
  <si>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</si>
  <si>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</si>
  <si>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</si>
  <si>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</si>
  <si>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</si>
  <si>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</si>
  <si>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</si>
  <si>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</si>
  <si>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</si>
  <si>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</si>
  <si>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</si>
  <si>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</si>
  <si>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</si>
  <si>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</si>
  <si>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</si>
  <si>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</si>
  <si>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</si>
  <si>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</si>
  <si>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</si>
  <si>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</si>
  <si>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</si>
  <si>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</si>
  <si>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</si>
  <si>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</si>
  <si>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</si>
  <si>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</si>
  <si>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</si>
  <si>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</si>
  <si>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</si>
  <si>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</si>
  <si>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</si>
  <si>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</si>
  <si>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</si>
  <si>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</si>
  <si>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</si>
  <si>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</si>
  <si>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</si>
  <si>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</si>
  <si>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</si>
  <si>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</si>
  <si>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</si>
  <si>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</si>
  <si>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</si>
  <si>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</si>
  <si>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</si>
  <si>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</si>
  <si>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</si>
  <si>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</si>
  <si>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</si>
  <si>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</si>
  <si>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</si>
  <si>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</si>
  <si>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</si>
  <si>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</si>
  <si>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</si>
  <si>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</si>
  <si>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</si>
  <si>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</si>
  <si>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</si>
  <si>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</si>
  <si>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</si>
  <si>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</si>
  <si>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</si>
  <si>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</si>
  <si>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</si>
  <si>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</si>
  <si>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</si>
  <si>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</si>
  <si>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</si>
  <si>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</si>
  <si>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</si>
  <si>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</si>
  <si>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</si>
  <si>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</si>
  <si>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</si>
  <si>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</si>
  <si>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</si>
  <si>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</si>
  <si>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</si>
  <si>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</si>
  <si>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</si>
  <si>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</si>
  <si>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</si>
  <si>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</si>
  <si>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</si>
  <si>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</si>
  <si>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</si>
  <si>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</si>
  <si>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</si>
  <si>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</si>
  <si>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</si>
  <si>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</si>
  <si>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</si>
  <si>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</si>
  <si>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</si>
  <si>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</si>
  <si>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</si>
  <si>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</si>
  <si>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</si>
  <si>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</si>
  <si>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</si>
  <si>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</si>
  <si>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</si>
  <si>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</si>
  <si>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</si>
  <si>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</si>
  <si>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</si>
  <si>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</si>
  <si>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</si>
  <si>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</si>
  <si>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</si>
  <si>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</si>
  <si>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</si>
  <si>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</si>
  <si>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</si>
  <si>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</si>
  <si>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</si>
  <si>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</si>
  <si>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</si>
  <si>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</si>
  <si>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</si>
  <si>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</si>
  <si>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</si>
  <si>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</si>
  <si>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</si>
  <si>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</si>
  <si>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</si>
  <si>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</si>
  <si>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</si>
  <si>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</si>
  <si>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</si>
  <si>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</si>
  <si>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</si>
  <si>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</si>
  <si>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</si>
  <si>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</si>
  <si>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</si>
  <si>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</si>
  <si>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</si>
  <si>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</si>
  <si>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</si>
  <si>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</si>
  <si>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</si>
  <si>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</si>
  <si>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</si>
  <si>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</si>
  <si>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</si>
  <si>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</si>
  <si>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</si>
  <si>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</si>
  <si>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</si>
  <si>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</si>
  <si>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</si>
  <si>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</si>
  <si>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</si>
  <si>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</si>
  <si>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</si>
  <si>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</si>
  <si>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</si>
  <si>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</si>
  <si>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</si>
  <si>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</si>
  <si>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</si>
  <si>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</si>
  <si>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</si>
  <si>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</si>
  <si>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</si>
  <si>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</si>
  <si>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</si>
  <si>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</si>
  <si>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</si>
  <si>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</si>
  <si>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</si>
  <si>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</si>
  <si>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</si>
  <si>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</si>
  <si>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</si>
  <si>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</si>
  <si>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</si>
  <si>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</si>
  <si>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</si>
  <si>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</si>
  <si>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</si>
  <si>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</si>
  <si>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</si>
  <si>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</si>
  <si>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</si>
  <si>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</si>
  <si>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</si>
  <si>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</si>
  <si>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</si>
  <si>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</si>
  <si>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</si>
  <si>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</si>
  <si>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</si>
  <si>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</si>
  <si>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</si>
  <si>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</si>
  <si>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</si>
  <si>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</si>
  <si>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</si>
  <si>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</si>
  <si>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</si>
  <si>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</si>
  <si>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</si>
  <si>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</si>
  <si>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</si>
  <si>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</si>
  <si>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</si>
  <si>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</si>
  <si>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</si>
  <si>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</si>
  <si>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</si>
  <si>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</si>
  <si>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</si>
  <si>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</si>
  <si>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</si>
  <si>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</si>
  <si>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</si>
  <si>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</si>
  <si>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</si>
  <si>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</si>
  <si>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</si>
  <si>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</si>
  <si>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</si>
  <si>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</si>
  <si>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</si>
  <si>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</si>
  <si>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</si>
  <si>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</si>
  <si>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</si>
  <si>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</si>
  <si>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</si>
  <si>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</si>
  <si>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</si>
  <si>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</si>
  <si>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</si>
  <si>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</si>
  <si>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</si>
  <si>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</si>
  <si>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</si>
  <si>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</si>
  <si>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</si>
  <si>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</si>
  <si>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</si>
  <si>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</si>
  <si>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</si>
  <si>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</si>
  <si>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</si>
  <si>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</si>
  <si>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</si>
  <si>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</si>
  <si>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</si>
  <si>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</si>
  <si>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</si>
  <si>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</si>
  <si>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</si>
  <si>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</si>
  <si>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</si>
  <si>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</si>
  <si>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</si>
  <si>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</si>
  <si>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</si>
  <si>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</si>
  <si>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</si>
  <si>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</si>
  <si>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</si>
  <si>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</si>
  <si>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</si>
  <si>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</si>
  <si>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</si>
  <si>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</si>
  <si>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</si>
  <si>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</si>
  <si>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</si>
  <si>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</si>
  <si>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</si>
  <si>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</si>
  <si>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</si>
  <si>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</si>
  <si>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</si>
  <si>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</si>
  <si>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</si>
  <si>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</si>
  <si>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</si>
  <si>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</si>
  <si>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</si>
  <si>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</si>
  <si>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</si>
  <si>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</si>
  <si>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</si>
  <si>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</si>
  <si>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</si>
  <si>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</si>
  <si>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</si>
  <si>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</si>
  <si>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</si>
  <si>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</si>
  <si>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</si>
  <si>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</si>
  <si>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</si>
  <si>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</si>
  <si>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</si>
  <si>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</si>
  <si>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</si>
  <si>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</si>
  <si>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</si>
  <si>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</si>
  <si>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</si>
  <si>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</si>
  <si>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</si>
  <si>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</si>
  <si>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</si>
  <si>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</si>
  <si>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</si>
  <si>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</si>
  <si>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</si>
  <si>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</si>
  <si>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</si>
  <si>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</si>
  <si>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</si>
  <si>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</si>
  <si>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</si>
  <si>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</si>
  <si>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</si>
  <si>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</si>
  <si>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</si>
  <si>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</si>
  <si>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</si>
  <si>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</si>
  <si>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</si>
  <si>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</si>
  <si>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</si>
  <si>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</si>
  <si>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</si>
  <si>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</si>
  <si>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</si>
  <si>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</si>
  <si>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</si>
  <si>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</si>
  <si>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</si>
  <si>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</si>
  <si>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</si>
  <si>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</si>
  <si>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</si>
  <si>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</si>
  <si>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</si>
  <si>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</si>
  <si>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</si>
  <si>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</si>
  <si>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</si>
  <si>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</si>
  <si>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</si>
  <si>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</si>
  <si>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</si>
  <si>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</si>
  <si>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</si>
  <si>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</si>
  <si>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</si>
  <si>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</si>
  <si>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</si>
  <si>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</si>
  <si>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</si>
  <si>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</si>
  <si>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</si>
  <si>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</si>
  <si>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</si>
  <si>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</si>
  <si>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</si>
  <si>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</si>
  <si>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</si>
  <si>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</si>
  <si>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</si>
  <si>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</si>
  <si>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</si>
  <si>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</si>
  <si>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</si>
  <si>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</si>
  <si>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</si>
  <si>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</si>
  <si>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</si>
  <si>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</si>
  <si>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</si>
  <si>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</si>
  <si>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</si>
  <si>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</si>
  <si>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</si>
  <si>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</si>
  <si>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</si>
  <si>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</si>
  <si>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</si>
  <si>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</si>
  <si>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</si>
  <si>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</si>
  <si>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</si>
  <si>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</si>
  <si>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</si>
  <si>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</si>
  <si>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</si>
  <si>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</si>
  <si>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</si>
  <si>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</si>
  <si>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</si>
  <si>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</si>
  <si>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</si>
  <si>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</si>
  <si>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</si>
  <si>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</si>
  <si>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</si>
  <si>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</si>
  <si>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</si>
  <si>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</si>
  <si>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</si>
  <si>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</si>
  <si>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</si>
  <si>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</si>
  <si>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</si>
  <si>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</si>
  <si>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</si>
  <si>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</si>
  <si>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</si>
  <si>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</si>
  <si>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</si>
  <si>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</si>
  <si>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</si>
  <si>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</si>
  <si>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</si>
  <si>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</si>
  <si>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</si>
  <si>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</si>
  <si>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</si>
  <si>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</si>
  <si>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</si>
  <si>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</si>
  <si>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</si>
  <si>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</si>
  <si>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</si>
  <si>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</si>
  <si>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</si>
  <si>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</si>
  <si>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</si>
  <si>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</si>
  <si>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</si>
  <si>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</si>
  <si>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</si>
  <si>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</si>
  <si>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</si>
  <si>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</si>
  <si>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</si>
  <si>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</si>
  <si>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</si>
  <si>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</si>
  <si>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</si>
  <si>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</si>
  <si>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</si>
  <si>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</si>
  <si>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</si>
  <si>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</si>
  <si>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</si>
  <si>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</si>
  <si>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</si>
  <si>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</si>
  <si>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</si>
  <si>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</si>
  <si>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</si>
  <si>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</si>
  <si>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</si>
  <si>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</si>
  <si>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</si>
  <si>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</si>
  <si>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</si>
  <si>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</si>
  <si>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</si>
  <si>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</si>
  <si>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</si>
  <si>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</si>
  <si>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</si>
  <si>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</si>
  <si>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</si>
  <si>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</si>
  <si>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</si>
  <si>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</si>
  <si>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</si>
  <si>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</si>
  <si>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</si>
  <si>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</si>
  <si>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</si>
  <si>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</si>
  <si>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</si>
  <si>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</si>
  <si>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</si>
  <si>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</si>
  <si>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</si>
  <si>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</si>
  <si>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</si>
  <si>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</si>
  <si>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</si>
  <si>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</si>
  <si>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</si>
  <si>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</si>
  <si>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</si>
  <si>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</si>
  <si>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</si>
  <si>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</si>
  <si>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</si>
  <si>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</si>
  <si>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</si>
  <si>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</si>
  <si>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</si>
  <si>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</si>
  <si>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</si>
  <si>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</si>
  <si>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</si>
  <si>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</si>
  <si>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</si>
  <si>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</si>
  <si>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</si>
  <si>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</si>
  <si>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</si>
  <si>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</si>
  <si>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</si>
  <si>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</si>
  <si>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</si>
  <si>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</si>
  <si>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</si>
  <si>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</si>
  <si>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</si>
  <si>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</si>
  <si>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</si>
  <si>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</si>
  <si>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</si>
  <si>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</si>
  <si>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</si>
  <si>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</si>
  <si>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</si>
  <si>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</si>
  <si>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</si>
  <si>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</si>
  <si>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</si>
  <si>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</si>
  <si>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</si>
  <si>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</si>
  <si>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</si>
  <si>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</si>
  <si>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</si>
  <si>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</si>
  <si>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</si>
  <si>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</si>
  <si>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</si>
  <si>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</si>
  <si>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</si>
  <si>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</si>
  <si>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</si>
  <si>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</si>
  <si>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</si>
  <si>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</si>
  <si>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</si>
  <si>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</si>
  <si>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</si>
  <si>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</si>
  <si>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</si>
  <si>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</si>
  <si>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</si>
  <si>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</si>
  <si>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</si>
  <si>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</si>
  <si>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</si>
  <si>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</si>
  <si>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</si>
  <si>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</si>
  <si>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</si>
  <si>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</si>
  <si>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</si>
  <si>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</si>
  <si>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</si>
  <si>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</si>
  <si>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</si>
  <si>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</si>
  <si>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</si>
  <si>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</si>
  <si>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</si>
  <si>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</si>
  <si>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</si>
  <si>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</si>
  <si>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</si>
  <si>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</si>
  <si>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</si>
  <si>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</si>
  <si>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</si>
  <si>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</si>
  <si>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</si>
  <si>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</si>
  <si>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</si>
  <si>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</si>
  <si>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</si>
  <si>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</si>
  <si>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</si>
  <si>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</si>
  <si>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</si>
  <si>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</si>
  <si>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</si>
  <si>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</si>
  <si>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</si>
  <si>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</si>
  <si>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</si>
  <si>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</si>
  <si>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</si>
  <si>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</si>
  <si>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</si>
  <si>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</si>
  <si>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</si>
  <si>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</si>
  <si>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</si>
  <si>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</si>
  <si>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</si>
  <si>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</si>
  <si>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</si>
  <si>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</si>
  <si>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</si>
  <si>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</si>
  <si>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</si>
  <si>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</si>
  <si>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</si>
  <si>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</si>
  <si>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</si>
  <si>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</si>
  <si>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</si>
  <si>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</si>
  <si>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</si>
  <si>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</si>
  <si>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</si>
  <si>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</si>
  <si>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</si>
  <si>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</si>
  <si>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</si>
  <si>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</si>
  <si>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</si>
  <si>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</si>
  <si>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</si>
  <si>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</si>
  <si>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</si>
  <si>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</si>
  <si>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</si>
  <si>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</si>
  <si>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</si>
  <si>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</si>
  <si>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</si>
  <si>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</si>
  <si>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</si>
  <si>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</si>
  <si>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</si>
  <si>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</si>
  <si>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</si>
  <si>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</si>
  <si>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</si>
  <si>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</si>
  <si>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</si>
  <si>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</si>
  <si>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</si>
  <si>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</si>
  <si>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</si>
  <si>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</si>
  <si>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</si>
  <si>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</si>
  <si>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</si>
  <si>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</si>
  <si>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</si>
  <si>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</si>
  <si>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</si>
  <si>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</si>
  <si>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</si>
  <si>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</si>
  <si>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</si>
  <si>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</si>
  <si>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</si>
  <si>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</si>
  <si>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</si>
  <si>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</si>
  <si>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</si>
  <si>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</si>
  <si>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</si>
  <si>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</si>
  <si>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</si>
  <si>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</si>
  <si>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</si>
  <si>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</si>
  <si>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</si>
  <si>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</si>
  <si>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</si>
  <si>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</si>
  <si>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</si>
  <si>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</si>
  <si>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</si>
  <si>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</si>
  <si>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</si>
  <si>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</si>
  <si>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</si>
  <si>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</si>
  <si>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</si>
  <si>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</si>
  <si>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</si>
  <si>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</si>
  <si>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</si>
  <si>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</si>
  <si>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</si>
  <si>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</si>
  <si>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</si>
  <si>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</si>
  <si>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</si>
  <si>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</si>
  <si>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</si>
  <si>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</si>
  <si>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</si>
  <si>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</si>
  <si>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</si>
  <si>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</si>
  <si>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</si>
  <si>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</si>
  <si>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</si>
  <si>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</si>
  <si>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</si>
  <si>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</si>
  <si>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</si>
  <si>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</si>
  <si>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</si>
  <si>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</si>
  <si>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</si>
  <si>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</si>
  <si>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</si>
  <si>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</si>
  <si>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</si>
  <si>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</si>
  <si>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</si>
  <si>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</si>
  <si>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</si>
  <si>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</si>
  <si>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</si>
  <si>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</si>
  <si>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</si>
  <si>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</si>
  <si>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</si>
  <si>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</si>
  <si>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</si>
  <si>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</si>
  <si>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</si>
  <si>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</si>
  <si>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</si>
  <si>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</si>
  <si>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</si>
  <si>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</si>
  <si>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</si>
  <si>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</si>
  <si>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</si>
  <si>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</si>
  <si>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</si>
  <si>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</si>
  <si>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</si>
  <si>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</si>
  <si>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</si>
  <si>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</si>
  <si>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</si>
  <si>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</si>
  <si>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</si>
  <si>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</si>
  <si>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</si>
  <si>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</si>
  <si>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</si>
  <si>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</si>
  <si>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</si>
  <si>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</si>
  <si>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</si>
  <si>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</si>
  <si>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</si>
  <si>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</si>
  <si>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</si>
  <si>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</si>
  <si>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</si>
  <si>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</si>
  <si>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</si>
  <si>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</si>
  <si>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</si>
  <si>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</si>
  <si>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</si>
  <si>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</si>
  <si>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</si>
  <si>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</si>
  <si>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</si>
  <si>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</si>
  <si>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</si>
  <si>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</si>
  <si>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</si>
  <si>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</si>
  <si>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</si>
  <si>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</si>
  <si>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</si>
  <si>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</si>
  <si>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</si>
  <si>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</si>
  <si>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</si>
  <si>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</si>
  <si>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</si>
  <si>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</si>
  <si>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</si>
  <si>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</si>
  <si>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</si>
  <si>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</si>
  <si>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</si>
  <si>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</si>
  <si>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</si>
  <si>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</si>
  <si>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</si>
  <si>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</si>
  <si>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</si>
  <si>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</si>
  <si>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</si>
  <si>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</si>
  <si>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</si>
  <si>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</si>
  <si>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</si>
  <si>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</si>
  <si>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</si>
  <si>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</si>
  <si>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</si>
  <si>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</si>
  <si>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</si>
  <si>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</si>
  <si>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</si>
  <si>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</si>
  <si>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</si>
  <si>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</si>
  <si>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</si>
  <si>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</si>
  <si>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</si>
  <si>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</si>
  <si>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</si>
  <si>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</si>
  <si>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</si>
  <si>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</si>
  <si>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</si>
  <si>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</si>
  <si>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</si>
  <si>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</si>
  <si>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</si>
  <si>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</si>
  <si>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</si>
  <si>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</si>
  <si>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</si>
  <si>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</si>
  <si>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</si>
  <si>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</si>
  <si>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</si>
  <si>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</si>
  <si>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</si>
  <si>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</si>
  <si>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</si>
  <si>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</si>
  <si>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</si>
  <si>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</si>
  <si>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</si>
  <si>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</si>
  <si>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</si>
  <si>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</si>
  <si>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</si>
  <si>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</si>
  <si>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</si>
  <si>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</si>
  <si>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</si>
  <si>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</si>
  <si>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</si>
  <si>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</si>
  <si>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</si>
  <si>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</si>
  <si>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</si>
  <si>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</si>
  <si>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</si>
  <si>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</si>
  <si>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</si>
  <si>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</si>
  <si>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</si>
  <si>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</si>
  <si>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</si>
  <si>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</si>
  <si>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</si>
  <si>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</si>
  <si>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</si>
  <si>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</si>
  <si>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</si>
  <si>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</si>
  <si>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</si>
  <si>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</si>
  <si>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</si>
  <si>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</si>
  <si>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</si>
  <si>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</si>
  <si>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</si>
  <si>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</si>
  <si>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</si>
  <si>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</si>
  <si>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</si>
  <si>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</si>
  <si>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</si>
  <si>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</si>
  <si>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</si>
  <si>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</si>
  <si>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</si>
  <si>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</si>
  <si>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</si>
  <si>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</si>
  <si>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</si>
  <si>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</si>
  <si>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</si>
  <si>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</si>
  <si>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</si>
  <si>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</si>
  <si>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</si>
  <si>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</si>
  <si>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</si>
  <si>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</si>
  <si>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</si>
  <si>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</si>
  <si>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</si>
  <si>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</si>
  <si>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</si>
  <si>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</si>
  <si>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</si>
  <si>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</si>
  <si>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</si>
  <si>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</si>
  <si>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</si>
  <si>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</si>
  <si>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</si>
  <si>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</si>
  <si>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</si>
  <si>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</si>
  <si>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</si>
  <si>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</si>
  <si>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</si>
  <si>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</si>
  <si>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</si>
  <si>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</si>
  <si>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</si>
  <si>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</si>
  <si>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</si>
  <si>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</si>
  <si>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</si>
  <si>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</si>
  <si>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</si>
  <si>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</si>
  <si>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</si>
  <si>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</si>
  <si>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</si>
  <si>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</si>
  <si>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</si>
  <si>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</si>
  <si>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</si>
  <si>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</si>
  <si>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</si>
  <si>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</si>
  <si>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</si>
  <si>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</si>
  <si>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</si>
  <si>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</si>
  <si>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</si>
  <si>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</si>
  <si>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</si>
  <si>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</si>
  <si>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</si>
  <si>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</si>
  <si>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</si>
  <si>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</si>
  <si>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</si>
  <si>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</si>
  <si>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</si>
  <si>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</si>
  <si>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</si>
  <si>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</si>
  <si>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</si>
  <si>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</si>
  <si>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</si>
  <si>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</si>
  <si>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</si>
  <si>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</si>
  <si>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</si>
  <si>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</si>
  <si>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</si>
  <si>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</si>
  <si>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</si>
  <si>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</si>
  <si>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</si>
  <si>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</si>
  <si>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</si>
  <si>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</si>
  <si>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</si>
  <si>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</si>
  <si>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</si>
  <si>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</si>
  <si>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</si>
  <si>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</si>
  <si>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</si>
  <si>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</si>
  <si>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</si>
  <si>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</si>
  <si>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</si>
  <si>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</si>
  <si>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</si>
  <si>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</si>
  <si>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</si>
  <si>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</si>
  <si>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</si>
  <si>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</si>
  <si>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</si>
  <si>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</si>
  <si>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</si>
  <si>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</si>
  <si>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</si>
  <si>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</si>
  <si>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</si>
  <si>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</si>
  <si>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</si>
  <si>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</si>
  <si>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</si>
  <si>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</si>
  <si>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</si>
  <si>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</si>
  <si>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</si>
  <si>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</si>
  <si>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</si>
  <si>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</si>
  <si>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</si>
  <si>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</si>
  <si>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</si>
  <si>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</si>
  <si>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</si>
  <si>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</si>
  <si>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</si>
  <si>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</si>
  <si>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</si>
  <si>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</si>
  <si>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</si>
  <si>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</si>
  <si>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</si>
  <si>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</si>
  <si>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</si>
  <si>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</si>
  <si>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</si>
  <si>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</si>
  <si>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</si>
  <si>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</si>
  <si>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</si>
  <si>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</si>
  <si>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</si>
  <si>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</si>
  <si>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</si>
  <si>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</si>
  <si>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</si>
  <si>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</si>
  <si>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</si>
  <si>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</si>
  <si>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</si>
  <si>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</si>
  <si>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</si>
  <si>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</si>
  <si>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</si>
  <si>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</si>
  <si>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</si>
  <si>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</si>
  <si>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</si>
  <si>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</si>
  <si>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</si>
  <si>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</si>
  <si>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</si>
  <si>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</si>
  <si>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</si>
  <si>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</si>
  <si>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</si>
  <si>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</si>
  <si>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</si>
  <si>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</si>
  <si>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</si>
  <si>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</si>
  <si>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</si>
  <si>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</si>
  <si>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</si>
  <si>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</si>
  <si>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</si>
  <si>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</si>
  <si>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</si>
  <si>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</si>
  <si>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</si>
  <si>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</si>
  <si>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</si>
  <si>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</si>
  <si>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</si>
  <si>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</si>
  <si>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</si>
  <si>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</si>
  <si>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</si>
  <si>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</si>
  <si>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</si>
  <si>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</si>
  <si>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</si>
  <si>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</si>
  <si>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</si>
  <si>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</si>
  <si>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</si>
  <si>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</si>
  <si>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</si>
  <si>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</si>
  <si>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</si>
  <si>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</si>
  <si>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</si>
  <si>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</si>
  <si>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</si>
  <si>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</si>
  <si>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</si>
  <si>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</si>
  <si>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</si>
  <si>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</si>
  <si>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</si>
  <si>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</si>
  <si>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</si>
  <si>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</si>
  <si>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</si>
  <si>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</si>
  <si>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</si>
  <si>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</si>
  <si>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</si>
  <si>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</si>
  <si>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</si>
  <si>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</si>
  <si>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</si>
  <si>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</si>
  <si>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</si>
  <si>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</si>
  <si>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</si>
  <si>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</si>
  <si>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</si>
  <si>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</si>
  <si>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</si>
  <si>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</si>
  <si>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</si>
  <si>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</si>
  <si>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</si>
  <si>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</si>
  <si>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</si>
  <si>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</si>
  <si>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</si>
  <si>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</si>
  <si>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</si>
  <si>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</si>
  <si>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</si>
  <si>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</si>
  <si>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</si>
  <si>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</si>
  <si>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</si>
  <si>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</si>
  <si>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</si>
  <si>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</si>
  <si>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</si>
  <si>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</si>
  <si>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</si>
  <si>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</si>
  <si>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</si>
  <si>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</si>
  <si>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</si>
  <si>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</si>
  <si>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</si>
  <si>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</si>
  <si>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</si>
  <si>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</si>
  <si>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</si>
  <si>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</si>
  <si>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</si>
  <si>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</si>
  <si>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</si>
  <si>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</si>
  <si>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</si>
  <si>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</si>
  <si>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</si>
  <si>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</si>
  <si>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</si>
  <si>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</si>
  <si>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</si>
  <si>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</si>
  <si>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</si>
  <si>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</si>
  <si>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</si>
  <si>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</si>
  <si>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</si>
  <si>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</si>
  <si>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</si>
  <si>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</si>
  <si>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</si>
  <si>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</si>
  <si>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</si>
  <si>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</si>
  <si>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</si>
  <si>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</si>
  <si>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</si>
  <si>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</si>
  <si>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</si>
  <si>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</si>
  <si>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</si>
  <si>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</si>
  <si>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</si>
  <si>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</si>
  <si>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</si>
  <si>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</si>
  <si>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</si>
  <si>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</si>
  <si>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</si>
  <si>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</si>
  <si>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</si>
  <si>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</si>
  <si>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</si>
  <si>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</si>
  <si>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</si>
  <si>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</si>
  <si>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</si>
  <si>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</si>
  <si>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</si>
  <si>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</si>
  <si>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</si>
  <si>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</si>
  <si>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</si>
  <si>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</si>
  <si>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</si>
  <si>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</si>
  <si>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</si>
  <si>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</si>
  <si>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</si>
  <si>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</si>
  <si>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</si>
  <si>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</si>
  <si>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</si>
  <si>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</si>
  <si>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</si>
  <si>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</si>
  <si>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</si>
  <si>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</si>
  <si>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</si>
  <si>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</si>
  <si>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</si>
  <si>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</si>
  <si>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</si>
  <si>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</si>
  <si>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</si>
  <si>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</si>
  <si>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</si>
  <si>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</si>
  <si>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</si>
  <si>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</si>
  <si>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</si>
  <si>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</si>
  <si>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</si>
  <si>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</si>
  <si>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</si>
  <si>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</si>
  <si>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</si>
  <si>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</si>
  <si>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</si>
  <si>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</si>
  <si>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</si>
  <si>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</si>
  <si>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</si>
  <si>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</si>
  <si>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</si>
  <si>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</si>
  <si>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</si>
  <si>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</si>
  <si>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</si>
  <si>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</si>
  <si>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</si>
  <si>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</si>
  <si>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</si>
  <si>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</si>
  <si>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</si>
  <si>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</si>
  <si>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</si>
  <si>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</si>
  <si>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</si>
  <si>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</si>
  <si>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</si>
  <si>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</si>
  <si>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</si>
  <si>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</si>
  <si>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</si>
  <si>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</si>
  <si>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</si>
  <si>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</si>
  <si>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</si>
  <si>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</si>
  <si>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</si>
  <si>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</si>
  <si>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</si>
  <si>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</si>
  <si>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</si>
  <si>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</si>
  <si>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</si>
  <si>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</si>
  <si>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</si>
  <si>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</si>
  <si>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</si>
  <si>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</si>
  <si>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</si>
  <si>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</si>
  <si>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</si>
  <si>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</si>
  <si>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</si>
  <si>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</si>
  <si>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</si>
  <si>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</si>
  <si>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</si>
  <si>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</si>
  <si>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</si>
  <si>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</si>
  <si>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</si>
  <si>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</si>
  <si>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</si>
  <si>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</si>
  <si>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</si>
  <si>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</si>
  <si>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</si>
  <si>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</si>
  <si>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</si>
  <si>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</si>
  <si>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</si>
  <si>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</si>
  <si>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</si>
  <si>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</si>
  <si>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</si>
  <si>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</si>
  <si>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</si>
  <si>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</si>
  <si>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</si>
  <si>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</si>
  <si>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</si>
  <si>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</si>
  <si>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</si>
  <si>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</si>
  <si>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</si>
  <si>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</si>
  <si>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</si>
  <si>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</si>
  <si>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</si>
  <si>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</si>
  <si>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</si>
  <si>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</si>
  <si>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</si>
  <si>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</si>
  <si>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</si>
  <si>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</si>
  <si>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</si>
  <si>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</si>
  <si>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</si>
  <si>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</si>
  <si>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</si>
  <si>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</si>
  <si>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</si>
  <si>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</si>
  <si>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</si>
  <si>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</si>
  <si>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</si>
  <si>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</si>
  <si>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</si>
  <si>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</si>
  <si>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</si>
  <si>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</si>
  <si>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</si>
  <si>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</si>
  <si>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</si>
  <si>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</si>
  <si>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</si>
  <si>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</si>
  <si>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</si>
  <si>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</si>
  <si>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</si>
  <si>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</si>
  <si>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</si>
  <si>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</si>
  <si>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</si>
  <si>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</si>
  <si>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</si>
  <si>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</si>
  <si>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</si>
  <si>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</si>
  <si>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</si>
  <si>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</si>
  <si>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</si>
  <si>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</si>
  <si>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</si>
  <si>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</si>
  <si>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</si>
  <si>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</si>
  <si>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</si>
  <si>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</si>
  <si>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</si>
  <si>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</si>
  <si>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</si>
  <si>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</si>
  <si>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</si>
  <si>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</si>
  <si>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</si>
  <si>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</si>
  <si>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</si>
  <si>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</si>
  <si>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</si>
  <si>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</si>
  <si>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</si>
  <si>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</si>
  <si>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</si>
  <si>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</si>
  <si>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</si>
  <si>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</si>
  <si>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</si>
  <si>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</si>
  <si>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</si>
  <si>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</si>
  <si>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</si>
  <si>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</si>
  <si>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</si>
  <si>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</si>
  <si>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</si>
  <si>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</si>
  <si>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</si>
  <si>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</si>
  <si>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</si>
  <si>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</si>
  <si>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</si>
  <si>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</si>
  <si>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</si>
  <si>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</si>
  <si>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</si>
  <si>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</si>
  <si>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</si>
  <si>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</si>
  <si>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</si>
  <si>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</si>
  <si>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</si>
  <si>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</si>
  <si>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</si>
  <si>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</si>
  <si>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</si>
  <si>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</si>
  <si>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</si>
  <si>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</si>
  <si>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</si>
  <si>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</si>
  <si>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</si>
  <si>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</si>
  <si>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</si>
  <si>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</si>
  <si>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</si>
  <si>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</si>
  <si>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</si>
  <si>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</si>
  <si>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</si>
  <si>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</si>
  <si>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</si>
  <si>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</si>
  <si>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</si>
  <si>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</si>
  <si>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</si>
  <si>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</si>
  <si>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</si>
  <si>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</si>
  <si>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</si>
  <si>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</si>
  <si>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</si>
  <si>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</si>
  <si>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</si>
  <si>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</si>
  <si>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</si>
  <si>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</si>
  <si>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</si>
  <si>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</si>
  <si>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</si>
  <si>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</si>
  <si>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</si>
  <si>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</si>
  <si>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</si>
  <si>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</si>
  <si>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</si>
  <si>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</si>
  <si>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</si>
  <si>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</si>
  <si>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</si>
  <si>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</si>
  <si>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</si>
  <si>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</si>
  <si>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</si>
  <si>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</si>
  <si>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</si>
  <si>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</si>
  <si>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</si>
  <si>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</si>
  <si>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</si>
  <si>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</si>
  <si>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</si>
  <si>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</si>
  <si>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</si>
  <si>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</si>
  <si>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</si>
  <si>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</si>
  <si>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</si>
  <si>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</si>
  <si>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</si>
  <si>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</si>
  <si>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</si>
  <si>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</si>
  <si>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</si>
  <si>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</si>
  <si>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</si>
  <si>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</si>
  <si>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</si>
  <si>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</si>
  <si>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</si>
  <si>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</si>
  <si>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</si>
  <si>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</si>
  <si>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</si>
  <si>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</si>
  <si>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</si>
  <si>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</si>
  <si>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</si>
  <si>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</si>
  <si>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</si>
  <si>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</si>
  <si>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</si>
  <si>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</si>
  <si>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</si>
  <si>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</si>
  <si>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</si>
  <si>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</si>
  <si>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</si>
  <si>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</si>
  <si>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</si>
  <si>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</si>
  <si>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</si>
  <si>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</si>
  <si>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</si>
  <si>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</si>
  <si>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</si>
  <si>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</si>
  <si>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</si>
  <si>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</si>
  <si>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</si>
  <si>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</si>
  <si>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</si>
  <si>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</si>
  <si>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</si>
  <si>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</si>
  <si>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</si>
  <si>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</si>
  <si>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</si>
  <si>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</si>
  <si>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</si>
  <si>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</si>
  <si>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</si>
  <si>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</si>
  <si>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</si>
  <si>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</si>
  <si>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</si>
  <si>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</si>
  <si>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</si>
  <si>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</si>
  <si>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</si>
  <si>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</si>
  <si>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</si>
  <si>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</si>
  <si>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</si>
  <si>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</si>
  <si>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</si>
  <si>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</si>
  <si>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</si>
  <si>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</si>
  <si>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</si>
  <si>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</si>
  <si>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</si>
  <si>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</si>
  <si>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</si>
  <si>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</si>
  <si>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</si>
  <si>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</si>
  <si>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</si>
  <si>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</si>
  <si>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</si>
  <si>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</si>
  <si>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</si>
  <si>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</si>
  <si>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</si>
  <si>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</si>
  <si>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</si>
  <si>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</si>
  <si>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</si>
  <si>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</si>
  <si>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</si>
  <si>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</si>
  <si>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</si>
  <si>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</si>
  <si>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</si>
  <si>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</si>
  <si>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</si>
  <si>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</si>
  <si>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</si>
  <si>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</si>
  <si>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</si>
  <si>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</si>
  <si>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</si>
  <si>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</si>
  <si>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</si>
  <si>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</si>
  <si>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</si>
  <si>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</si>
  <si>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</si>
  <si>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</si>
  <si>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</si>
  <si>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</si>
  <si>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</si>
  <si>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</si>
  <si>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</si>
  <si>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</si>
  <si>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</si>
  <si>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</si>
  <si>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</si>
  <si>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</si>
  <si>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</si>
  <si>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</si>
  <si>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</si>
  <si>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</si>
  <si>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</si>
  <si>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</si>
  <si>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</si>
  <si>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</si>
  <si>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</si>
  <si>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</si>
  <si>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</si>
  <si>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</si>
  <si>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</si>
  <si>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</si>
  <si>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</si>
  <si>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</si>
  <si>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</si>
  <si>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</si>
  <si>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</si>
  <si>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</si>
  <si>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</si>
  <si>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</si>
  <si>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</si>
  <si>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</si>
  <si>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</si>
  <si>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</si>
  <si>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</si>
  <si>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</si>
  <si>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</si>
  <si>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</si>
  <si>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</si>
  <si>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</si>
  <si>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</si>
  <si>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</si>
  <si>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</si>
  <si>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</si>
  <si>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</si>
  <si>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</si>
  <si>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</si>
  <si>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</si>
  <si>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</si>
  <si>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</si>
  <si>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</si>
  <si>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</si>
  <si>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</si>
  <si>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</si>
  <si>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</si>
  <si>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</si>
  <si>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</si>
  <si>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</si>
  <si>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</si>
  <si>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</si>
  <si>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</si>
  <si>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</si>
  <si>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</si>
  <si>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</si>
  <si>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</si>
  <si>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</si>
  <si>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</si>
  <si>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</si>
  <si>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</si>
  <si>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</si>
  <si>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</si>
  <si>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</si>
  <si>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</si>
  <si>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</si>
  <si>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</si>
  <si>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</si>
  <si>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</si>
  <si>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</si>
  <si>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</si>
  <si>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</si>
  <si>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</si>
  <si>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</si>
  <si>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</si>
  <si>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</si>
  <si>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</si>
  <si>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</si>
  <si>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</si>
  <si>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</si>
  <si>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</si>
  <si>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</si>
  <si>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</si>
  <si>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</si>
  <si>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</si>
  <si>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</si>
  <si>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</si>
  <si>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</si>
  <si>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</si>
  <si>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</si>
  <si>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</si>
  <si>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</si>
  <si>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</si>
  <si>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</si>
  <si>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</si>
  <si>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</si>
  <si>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</si>
  <si>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</si>
  <si>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</si>
  <si>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</si>
  <si>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</si>
  <si>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</si>
  <si>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</si>
  <si>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</si>
  <si>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</si>
  <si>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</si>
  <si>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</si>
  <si>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</si>
  <si>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</si>
  <si>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</si>
  <si>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</si>
  <si>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</si>
  <si>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</si>
  <si>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</si>
  <si>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</si>
  <si>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</si>
  <si>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</si>
  <si>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</si>
  <si>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</si>
  <si>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</si>
  <si>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</si>
  <si>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</si>
  <si>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</si>
  <si>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</si>
  <si>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</si>
  <si>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</si>
  <si>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</si>
  <si>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</si>
  <si>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</si>
  <si>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</si>
  <si>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</si>
  <si>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</si>
  <si>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</si>
  <si>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</si>
  <si>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</si>
  <si>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</si>
  <si>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</si>
  <si>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</si>
  <si>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</si>
  <si>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</si>
  <si>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</si>
  <si>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</si>
  <si>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</si>
  <si>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</si>
  <si>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</si>
  <si>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</si>
  <si>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</si>
  <si>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</si>
  <si>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</si>
  <si>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</si>
  <si>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</si>
  <si>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</si>
  <si>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</si>
  <si>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</si>
  <si>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</si>
  <si>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</si>
  <si>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</si>
  <si>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</si>
  <si>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</si>
  <si>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</si>
  <si>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</si>
  <si>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</si>
  <si>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</si>
  <si>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</si>
  <si>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</si>
  <si>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</si>
  <si>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</si>
  <si>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</si>
  <si>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</si>
  <si>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</si>
  <si>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</si>
  <si>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</si>
  <si>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</si>
  <si>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</si>
  <si>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</si>
  <si>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</si>
  <si>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</si>
  <si>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</si>
  <si>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</si>
  <si>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</si>
  <si>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</si>
  <si>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</si>
  <si>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</si>
  <si>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</si>
  <si>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</si>
  <si>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</si>
  <si>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</si>
  <si>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</si>
  <si>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</si>
  <si>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</si>
  <si>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</si>
  <si>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</si>
  <si>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</si>
  <si>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</si>
  <si>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</si>
  <si>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</si>
  <si>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</si>
  <si>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</si>
  <si>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</si>
  <si>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</si>
  <si>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</si>
  <si>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</si>
  <si>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</si>
  <si>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</si>
  <si>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</si>
  <si>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</si>
  <si>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</si>
  <si>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</si>
  <si>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</si>
  <si>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</si>
  <si>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</si>
  <si>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</si>
  <si>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</si>
  <si>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</si>
  <si>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</si>
  <si>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</si>
  <si>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</si>
  <si>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</si>
  <si>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</si>
  <si>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</si>
  <si>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</si>
  <si>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</si>
  <si>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</si>
  <si>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</si>
  <si>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</si>
  <si>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</si>
  <si>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</si>
  <si>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</si>
  <si>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</si>
  <si>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</si>
  <si>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</si>
  <si>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</si>
  <si>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</si>
  <si>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</si>
  <si>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</si>
  <si>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</si>
  <si>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</si>
  <si>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</si>
  <si>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</si>
  <si>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</si>
  <si>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</si>
  <si>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</si>
  <si>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</si>
  <si>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</si>
  <si>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</si>
  <si>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</si>
  <si>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</si>
  <si>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</si>
  <si>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</si>
  <si>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</si>
  <si>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</si>
  <si>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</si>
  <si>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</si>
  <si>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</si>
  <si>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</si>
  <si>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</si>
  <si>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</si>
  <si>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</si>
  <si>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</si>
  <si>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</si>
  <si>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</si>
  <si>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</si>
  <si>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</si>
  <si>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</si>
  <si>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</si>
  <si>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</si>
  <si>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</si>
  <si>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</si>
  <si>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</si>
  <si>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</si>
  <si>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</si>
  <si>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</si>
  <si>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</si>
  <si>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</si>
  <si>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</si>
  <si>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</si>
  <si>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</si>
  <si>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</si>
  <si>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</si>
  <si>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</si>
  <si>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</si>
  <si>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</si>
  <si>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</si>
  <si>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</si>
  <si>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</si>
  <si>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</si>
  <si>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</si>
  <si>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</si>
  <si>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</si>
  <si>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</si>
  <si>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</si>
  <si>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</si>
  <si>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</si>
  <si>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</si>
  <si>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</si>
  <si>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</si>
  <si>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</si>
  <si>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</si>
  <si>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</si>
  <si>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</si>
  <si>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</si>
  <si>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</si>
  <si>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</si>
  <si>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</si>
  <si>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</si>
  <si>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</si>
  <si>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</si>
  <si>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</si>
  <si>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</si>
  <si>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</si>
  <si>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</si>
  <si>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</si>
  <si>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</si>
  <si>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</si>
  <si>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</si>
  <si>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</si>
  <si>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</si>
  <si>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</si>
  <si>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</si>
  <si>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</si>
  <si>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</si>
  <si>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</si>
  <si>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</si>
  <si>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</si>
  <si>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</si>
  <si>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</si>
  <si>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</si>
  <si>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</si>
  <si>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</si>
  <si>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</si>
  <si>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</si>
  <si>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</si>
  <si>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</si>
  <si>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</si>
  <si>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</si>
  <si>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</si>
  <si>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</si>
  <si>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</si>
  <si>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</si>
  <si>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</si>
  <si>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</si>
  <si>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</si>
  <si>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</si>
  <si>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</si>
  <si>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</si>
  <si>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</si>
  <si>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</si>
  <si>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</si>
  <si>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</si>
  <si>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</si>
  <si>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</si>
  <si>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</si>
  <si>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</si>
  <si>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</si>
  <si>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</si>
  <si>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</si>
  <si>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</si>
  <si>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</si>
  <si>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</si>
  <si>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</si>
  <si>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</si>
  <si>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</si>
  <si>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</si>
  <si>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</si>
  <si>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</si>
  <si>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</si>
  <si>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</si>
  <si>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</si>
  <si>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</si>
  <si>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</si>
  <si>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</si>
  <si>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</si>
  <si>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</si>
  <si>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</si>
  <si>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</si>
  <si>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</si>
  <si>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</si>
  <si>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</si>
  <si>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</si>
  <si>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</si>
  <si>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</si>
  <si>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</si>
  <si>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</si>
  <si>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</si>
  <si>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</si>
  <si>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</si>
  <si>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</si>
  <si>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</si>
  <si>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</si>
  <si>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</si>
  <si>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</si>
  <si>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</si>
  <si>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</si>
  <si>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</si>
  <si>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</si>
  <si>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</si>
  <si>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</si>
  <si>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</si>
  <si>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</si>
  <si>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</si>
  <si>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</si>
  <si>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</si>
  <si>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</si>
  <si>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</si>
  <si>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</si>
  <si>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</si>
  <si>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</si>
  <si>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</si>
  <si>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</si>
  <si>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</si>
  <si>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</si>
  <si>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</si>
  <si>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</si>
  <si>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</si>
  <si>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</si>
  <si>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</si>
  <si>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</si>
  <si>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</si>
  <si>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</si>
  <si>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</si>
  <si>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</si>
  <si>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</si>
  <si>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</si>
  <si>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</si>
  <si>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</si>
  <si>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</si>
  <si>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</si>
  <si>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</si>
  <si>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</si>
  <si>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</si>
  <si>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</si>
  <si>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</si>
  <si>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</si>
  <si>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</si>
  <si>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</si>
  <si>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</si>
  <si>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</si>
  <si>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</si>
  <si>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</si>
  <si>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</si>
  <si>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</si>
  <si>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</si>
  <si>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</si>
  <si>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</si>
  <si>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</si>
  <si>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</si>
  <si>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</si>
  <si>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</si>
  <si>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</si>
  <si>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</si>
  <si>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</si>
  <si>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</si>
  <si>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</si>
  <si>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</si>
  <si>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</si>
  <si>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</si>
  <si>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</si>
  <si>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</si>
  <si>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</si>
  <si>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</si>
  <si>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</si>
  <si>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</si>
  <si>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</si>
  <si>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</si>
  <si>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</si>
  <si>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</si>
  <si>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</si>
  <si>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</si>
  <si>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</si>
  <si>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</si>
  <si>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</si>
  <si>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</si>
  <si>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</si>
  <si>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</si>
  <si>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</si>
  <si>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</si>
  <si>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</si>
  <si>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</si>
  <si>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</si>
  <si>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</si>
  <si>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</si>
  <si>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</si>
  <si>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</si>
  <si>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</si>
  <si>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</si>
  <si>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</si>
  <si>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</si>
  <si>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</si>
  <si>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</si>
  <si>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</si>
  <si>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</si>
  <si>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</si>
  <si>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</si>
  <si>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</si>
  <si>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</si>
  <si>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</si>
  <si>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</si>
  <si>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</si>
  <si>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</si>
  <si>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</si>
  <si>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</si>
  <si>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</si>
  <si>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</si>
  <si>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</si>
  <si>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</si>
  <si>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</si>
  <si>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</si>
  <si>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</si>
  <si>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</si>
  <si>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</si>
  <si>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</si>
  <si>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</si>
  <si>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</si>
  <si>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</si>
  <si>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</si>
  <si>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</si>
  <si>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</si>
  <si>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</si>
  <si>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</si>
  <si>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</si>
  <si>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</si>
  <si>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</si>
  <si>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</si>
  <si>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</si>
  <si>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</si>
  <si>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</si>
  <si>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</si>
  <si>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</si>
  <si>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</si>
  <si>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</si>
  <si>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</si>
  <si>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</si>
  <si>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</si>
  <si>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</si>
  <si>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</si>
  <si>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</si>
  <si>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</si>
  <si>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</si>
  <si>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</si>
  <si>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</si>
  <si>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</si>
  <si>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</si>
  <si>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</si>
  <si>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</si>
  <si>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</si>
  <si>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</si>
  <si>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</si>
  <si>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</si>
  <si>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</si>
  <si>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</si>
  <si>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</si>
  <si>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</si>
  <si>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</si>
  <si>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</si>
  <si>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</si>
  <si>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</si>
  <si>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</si>
  <si>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</si>
  <si>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</si>
  <si>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</si>
  <si>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</si>
  <si>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</si>
  <si>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</si>
  <si>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</si>
  <si>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</si>
  <si>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</si>
  <si>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</si>
  <si>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</si>
  <si>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</si>
  <si>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</si>
  <si>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</si>
  <si>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</si>
  <si>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</si>
  <si>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</si>
  <si>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</si>
  <si>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</si>
  <si>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</si>
  <si>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</si>
  <si>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</si>
  <si>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</si>
  <si>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</si>
  <si>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</si>
  <si>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</si>
  <si>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</si>
  <si>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</si>
  <si>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</si>
  <si>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</si>
  <si>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</si>
  <si>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</si>
  <si>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</si>
  <si>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</si>
  <si>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</si>
  <si>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</si>
  <si>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</si>
  <si>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</si>
  <si>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</si>
  <si>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</si>
  <si>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</si>
  <si>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</si>
  <si>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</si>
  <si>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</si>
  <si>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</si>
  <si>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</si>
  <si>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</si>
  <si>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</si>
  <si>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</si>
  <si>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</si>
  <si>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</si>
  <si>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</si>
  <si>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</si>
  <si>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</si>
  <si>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</si>
  <si>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</si>
  <si>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</si>
  <si>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</si>
  <si>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</si>
  <si>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</si>
  <si>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</si>
  <si>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</si>
  <si>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</si>
  <si>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</si>
  <si>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</si>
  <si>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</si>
  <si>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</si>
  <si>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</si>
  <si>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</si>
  <si>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</si>
  <si>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</si>
  <si>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</si>
  <si>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</si>
  <si>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</si>
  <si>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</si>
  <si>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</si>
  <si>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</si>
  <si>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</si>
  <si>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</si>
  <si>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</si>
  <si>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</si>
  <si>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</si>
  <si>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</si>
  <si>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</si>
  <si>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</si>
  <si>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</si>
  <si>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</si>
  <si>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</si>
  <si>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</si>
  <si>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</si>
  <si>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</si>
  <si>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</si>
  <si>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</si>
  <si>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</si>
  <si>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</si>
  <si>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</si>
  <si>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</si>
  <si>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</si>
  <si>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</si>
  <si>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</si>
  <si>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</si>
  <si>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</si>
  <si>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</si>
  <si>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</si>
  <si>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</si>
  <si>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</si>
  <si>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</si>
  <si>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</si>
  <si>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</si>
  <si>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</si>
  <si>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</si>
  <si>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</si>
  <si>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</si>
  <si>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</si>
  <si>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</si>
  <si>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</si>
  <si>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</si>
  <si>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</si>
  <si>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</si>
  <si>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</si>
  <si>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</si>
  <si>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</si>
  <si>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</si>
  <si>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</si>
  <si>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</si>
  <si>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</si>
  <si>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</si>
  <si>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</si>
  <si>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</si>
  <si>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</si>
  <si>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</si>
  <si>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</si>
  <si>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</si>
  <si>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</si>
  <si>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</si>
  <si>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</si>
  <si>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</si>
  <si>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</si>
  <si>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</si>
  <si>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</si>
  <si>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</si>
  <si>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</si>
  <si>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</si>
  <si>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</si>
  <si>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</si>
  <si>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</si>
  <si>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</si>
  <si>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</si>
  <si>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</si>
  <si>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</si>
  <si>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</si>
  <si>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</si>
  <si>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</si>
  <si>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</si>
  <si>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</si>
  <si>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</si>
  <si>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</si>
  <si>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</si>
  <si>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</si>
  <si>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</si>
  <si>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</si>
  <si>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</si>
  <si>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</si>
  <si>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</si>
  <si>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</si>
  <si>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</si>
  <si>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</si>
  <si>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</si>
  <si>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</si>
  <si>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</si>
  <si>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</si>
  <si>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</si>
  <si>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</si>
  <si>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</si>
  <si>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</si>
  <si>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</si>
  <si>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</si>
  <si>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</si>
  <si>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</si>
  <si>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</si>
  <si>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</si>
  <si>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</si>
  <si>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</si>
  <si>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</si>
  <si>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</si>
  <si>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</si>
  <si>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</si>
  <si>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</si>
  <si>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</si>
  <si>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</si>
  <si>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</si>
  <si>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</si>
  <si>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</si>
  <si>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</si>
  <si>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</si>
  <si>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</si>
  <si>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</si>
  <si>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</si>
  <si>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</si>
  <si>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</si>
  <si>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</si>
  <si>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</si>
  <si>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</si>
  <si>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</si>
  <si>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</si>
  <si>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</si>
  <si>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</si>
  <si>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</si>
  <si>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</si>
  <si>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</si>
  <si>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</si>
  <si>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</si>
  <si>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</si>
  <si>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</si>
  <si>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</si>
  <si>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</si>
  <si>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</si>
  <si>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</si>
  <si>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</si>
  <si>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</si>
  <si>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</si>
  <si>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</si>
  <si>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</si>
  <si>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</si>
  <si>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</si>
  <si>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</si>
  <si>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</si>
  <si>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</si>
  <si>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</si>
  <si>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</si>
  <si>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</si>
  <si>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</si>
  <si>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</si>
  <si>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</si>
  <si>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</si>
  <si>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</si>
  <si>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</si>
  <si>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</si>
  <si>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</si>
  <si>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</si>
  <si>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</si>
  <si>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</si>
  <si>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</si>
  <si>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</si>
  <si>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</si>
  <si>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</si>
  <si>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</si>
  <si>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</si>
  <si>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</si>
  <si>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</si>
  <si>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</si>
  <si>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</si>
  <si>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</si>
  <si>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</si>
  <si>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</si>
  <si>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</si>
  <si>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</si>
  <si>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</si>
  <si>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</si>
  <si>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</si>
  <si>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</si>
  <si>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</si>
  <si>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</si>
  <si>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</si>
  <si>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</si>
  <si>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</si>
  <si>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</si>
  <si>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</si>
  <si>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</si>
  <si>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</si>
  <si>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</si>
  <si>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</si>
  <si>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</si>
  <si>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</si>
  <si>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</si>
  <si>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</si>
  <si>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</si>
  <si>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</si>
  <si>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</si>
  <si>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</si>
  <si>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</si>
  <si>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</si>
  <si>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</si>
  <si>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</si>
  <si>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</si>
  <si>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</si>
  <si>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</si>
  <si>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</si>
  <si>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</si>
  <si>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</si>
  <si>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</si>
  <si>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</si>
  <si>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</si>
  <si>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</si>
  <si>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</si>
  <si>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</si>
  <si>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</si>
  <si>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</si>
  <si>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</si>
  <si>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</si>
  <si>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</si>
  <si>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</si>
  <si>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</si>
  <si>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</si>
  <si>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</si>
  <si>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</si>
  <si>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</si>
  <si>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</si>
  <si>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</si>
  <si>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</si>
  <si>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</si>
  <si>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</si>
  <si>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</si>
  <si>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</si>
  <si>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</si>
  <si>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</si>
  <si>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</si>
  <si>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</si>
  <si>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</si>
  <si>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</si>
  <si>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</si>
  <si>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</si>
  <si>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</si>
  <si>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</si>
  <si>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</si>
  <si>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</si>
  <si>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</si>
  <si>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</si>
  <si>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</si>
  <si>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</si>
  <si>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</si>
  <si>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</si>
  <si>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</si>
  <si>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</si>
  <si>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</si>
  <si>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</si>
  <si>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</si>
  <si>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</si>
  <si>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</si>
  <si>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</si>
  <si>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</si>
  <si>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</si>
  <si>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</si>
  <si>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</si>
  <si>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</si>
  <si>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</si>
  <si>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</si>
  <si>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</si>
  <si>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</si>
  <si>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</si>
  <si>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</si>
  <si>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</si>
  <si>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</si>
  <si>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</si>
  <si>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</si>
  <si>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</si>
  <si>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</si>
  <si>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</si>
  <si>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</si>
  <si>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</si>
  <si>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</si>
  <si>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</si>
  <si>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</si>
  <si>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</si>
  <si>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</si>
  <si>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</si>
  <si>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</si>
  <si>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</si>
  <si>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</si>
  <si>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</si>
  <si>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</si>
  <si>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</si>
  <si>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</si>
  <si>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</si>
  <si>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</si>
  <si>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</si>
  <si>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</si>
  <si>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</si>
  <si>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</si>
  <si>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</si>
  <si>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</si>
  <si>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</si>
  <si>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</si>
  <si>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</si>
  <si>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</si>
  <si>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</si>
  <si>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</si>
  <si>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</si>
  <si>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</si>
  <si>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</si>
  <si>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</si>
  <si>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</si>
  <si>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</si>
  <si>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</si>
  <si>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</si>
  <si>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</si>
  <si>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</si>
  <si>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</si>
  <si>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</si>
  <si>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</si>
  <si>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</si>
  <si>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</si>
  <si>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</si>
  <si>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</si>
  <si>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</si>
  <si>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</si>
  <si>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</si>
  <si>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</si>
  <si>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</si>
  <si>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</si>
  <si>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</si>
  <si>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</si>
  <si>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</si>
  <si>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</si>
  <si>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</si>
  <si>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</si>
  <si>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</si>
  <si>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</si>
  <si>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</si>
  <si>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</si>
  <si>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</si>
  <si>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</si>
  <si>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</si>
  <si>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</si>
  <si>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</si>
  <si>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</si>
  <si>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</si>
  <si>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</si>
  <si>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</si>
  <si>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</si>
  <si>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</si>
  <si>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</si>
  <si>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</si>
  <si>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</si>
  <si>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</si>
  <si>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</si>
  <si>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</si>
  <si>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</si>
  <si>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</si>
  <si>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</si>
  <si>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</si>
  <si>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</si>
  <si>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</si>
  <si>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</si>
  <si>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</si>
  <si>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</si>
  <si>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</si>
  <si>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</si>
  <si>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</si>
  <si>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</si>
  <si>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</si>
  <si>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</si>
  <si>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</si>
  <si>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</si>
  <si>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</si>
  <si>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</si>
  <si>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</si>
  <si>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</si>
  <si>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</si>
  <si>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</si>
  <si>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</si>
  <si>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</si>
  <si>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</si>
  <si>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</si>
  <si>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</si>
  <si>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</si>
  <si>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</si>
  <si>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</si>
  <si>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</si>
  <si>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</si>
  <si>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</si>
  <si>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</si>
  <si>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</si>
  <si>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</si>
  <si>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</si>
  <si>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</si>
  <si>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</si>
  <si>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</si>
  <si>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</si>
  <si>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</si>
  <si>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</si>
  <si>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</si>
  <si>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</si>
  <si>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</si>
  <si>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</si>
  <si>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</si>
  <si>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</si>
  <si>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</si>
  <si>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</si>
  <si>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</si>
  <si>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</si>
  <si>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</si>
  <si>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</si>
  <si>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</si>
  <si>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</si>
  <si>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</si>
  <si>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</si>
  <si>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</si>
  <si>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</si>
  <si>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</si>
  <si>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</si>
  <si>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</si>
  <si>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</si>
  <si>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</si>
  <si>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</si>
  <si>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</si>
  <si>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</si>
  <si>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</si>
  <si>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</si>
  <si>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</si>
  <si>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</si>
  <si>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</si>
  <si>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</si>
  <si>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</si>
  <si>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</si>
  <si>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</si>
  <si>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</si>
  <si>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</si>
  <si>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</si>
  <si>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</si>
  <si>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</si>
  <si>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</si>
  <si>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</si>
  <si>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</si>
  <si>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</si>
  <si>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</si>
  <si>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</si>
  <si>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</si>
  <si>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</si>
  <si>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</si>
  <si>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</si>
  <si>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</si>
  <si>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</si>
  <si>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</si>
  <si>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</si>
  <si>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</si>
  <si>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</si>
  <si>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</si>
  <si>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</si>
  <si>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</si>
  <si>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</si>
  <si>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</si>
  <si>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</si>
  <si>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</si>
  <si>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</si>
  <si>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</si>
  <si>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</si>
  <si>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</si>
  <si>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</si>
  <si>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</si>
  <si>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</si>
  <si>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</si>
  <si>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</si>
  <si>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</si>
  <si>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</si>
  <si>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</si>
  <si>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</si>
  <si>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</si>
  <si>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</si>
  <si>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</si>
  <si>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</si>
  <si>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</si>
  <si>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</si>
  <si>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</si>
  <si>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</si>
  <si>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</si>
  <si>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</si>
  <si>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</si>
  <si>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</si>
  <si>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</si>
  <si>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</si>
  <si>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</si>
  <si>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</si>
  <si>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</si>
  <si>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</si>
  <si>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</si>
  <si>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</si>
  <si>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</si>
  <si>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</si>
  <si>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</si>
  <si>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</si>
  <si>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</si>
  <si>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</si>
  <si>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</si>
  <si>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</si>
  <si>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</si>
  <si>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</si>
  <si>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</si>
  <si>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</si>
  <si>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</si>
  <si>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</si>
  <si>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</si>
  <si>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</si>
  <si>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</si>
  <si>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</si>
  <si>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</si>
  <si>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</si>
  <si>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</si>
  <si>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</si>
  <si>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</si>
  <si>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</si>
  <si>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</si>
  <si>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</si>
  <si>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</si>
  <si>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</si>
  <si>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</si>
  <si>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</si>
  <si>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</si>
  <si>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</si>
  <si>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</si>
  <si>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</si>
  <si>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</si>
  <si>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</si>
  <si>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</si>
  <si>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</si>
  <si>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</si>
  <si>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</si>
  <si>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</si>
  <si>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</si>
  <si>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</si>
  <si>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</si>
  <si>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</si>
  <si>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</si>
  <si>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</si>
  <si>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</si>
  <si>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</si>
  <si>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</si>
  <si>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</si>
  <si>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</si>
  <si>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</si>
  <si>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</si>
  <si>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</si>
  <si>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</si>
  <si>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</si>
  <si>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</si>
  <si>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</si>
  <si>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</si>
  <si>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</si>
  <si>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</si>
  <si>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</si>
  <si>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</si>
  <si>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</si>
  <si>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</si>
  <si>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</si>
  <si>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</si>
  <si>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</si>
  <si>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</si>
  <si>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</si>
  <si>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</si>
  <si>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</si>
  <si>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</si>
  <si>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</si>
  <si>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</si>
  <si>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</si>
  <si>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</si>
  <si>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</si>
  <si>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</si>
  <si>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</si>
  <si>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</si>
  <si>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</si>
  <si>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</si>
  <si>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</si>
  <si>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</si>
  <si>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</si>
  <si>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</si>
  <si>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</si>
  <si>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</si>
  <si>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</si>
  <si>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</si>
  <si>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</si>
  <si>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</si>
  <si>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</si>
  <si>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</si>
  <si>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</si>
  <si>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</si>
  <si>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</si>
  <si>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</si>
  <si>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</si>
  <si>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</si>
  <si>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</si>
  <si>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</si>
  <si>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</si>
  <si>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</si>
  <si>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</si>
  <si>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</si>
  <si>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</si>
  <si>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</si>
  <si>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</si>
  <si>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</si>
  <si>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</si>
  <si>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</si>
  <si>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</si>
  <si>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</si>
  <si>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</si>
  <si>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</si>
  <si>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</si>
  <si>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</si>
  <si>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</si>
  <si>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</si>
  <si>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</si>
  <si>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</si>
  <si>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</si>
  <si>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</si>
  <si>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</si>
  <si>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</si>
  <si>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</si>
  <si>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</si>
  <si>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</si>
  <si>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</si>
  <si>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</si>
  <si>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</si>
  <si>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</si>
  <si>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</si>
  <si>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</si>
  <si>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</si>
  <si>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</si>
  <si>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</si>
  <si>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</si>
  <si>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</si>
  <si>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</si>
  <si>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</si>
  <si>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</si>
  <si>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</si>
  <si>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</si>
  <si>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</si>
  <si>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</si>
  <si>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</si>
  <si>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</si>
  <si>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</si>
  <si>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</si>
  <si>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</si>
  <si>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</si>
  <si>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</si>
  <si>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</si>
  <si>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</si>
  <si>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</si>
  <si>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</si>
  <si>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</si>
  <si>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</si>
  <si>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</si>
  <si>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</si>
  <si>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</si>
  <si>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</si>
  <si>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</si>
  <si>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</si>
  <si>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</si>
  <si>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</si>
  <si>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</si>
  <si>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</si>
  <si>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</si>
  <si>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</si>
  <si>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</si>
  <si>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</si>
  <si>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</si>
  <si>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</si>
  <si>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</si>
  <si>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</si>
  <si>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</si>
  <si>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</si>
  <si>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</si>
  <si>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</si>
  <si>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</si>
  <si>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</si>
  <si>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</si>
  <si>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</si>
  <si>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</si>
  <si>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</si>
  <si>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</si>
  <si>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</si>
  <si>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</si>
  <si>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</si>
  <si>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</si>
  <si>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</si>
  <si>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</si>
  <si>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</si>
  <si>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</si>
  <si>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</si>
  <si>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</si>
  <si>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</si>
  <si>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</si>
  <si>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</si>
  <si>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</si>
  <si>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</si>
  <si>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</si>
  <si>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</si>
  <si>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</si>
  <si>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</si>
  <si>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</si>
  <si>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</si>
  <si>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</si>
  <si>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</si>
  <si>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</si>
  <si>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</si>
  <si>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</si>
  <si>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</si>
  <si>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</si>
  <si>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</si>
  <si>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</si>
  <si>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</si>
  <si>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</si>
  <si>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</si>
  <si>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</si>
  <si>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</si>
  <si>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</si>
  <si>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</si>
  <si>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</si>
  <si>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</si>
  <si>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</si>
  <si>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</si>
  <si>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</si>
  <si>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</si>
  <si>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</si>
  <si>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</si>
  <si>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</si>
  <si>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</si>
  <si>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</si>
  <si>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</si>
  <si>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</si>
  <si>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</si>
  <si>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</si>
  <si>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</si>
  <si>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</si>
  <si>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</si>
  <si>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</si>
  <si>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</si>
  <si>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</si>
  <si>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</si>
  <si>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</si>
  <si>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</si>
  <si>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</si>
  <si>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</si>
  <si>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</si>
  <si>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</si>
  <si>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</si>
  <si>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</si>
  <si>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</si>
  <si>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</si>
  <si>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</si>
  <si>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</si>
  <si>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</si>
  <si>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</si>
  <si>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</si>
  <si>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</si>
  <si>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</si>
  <si>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</si>
  <si>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</si>
  <si>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</si>
  <si>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</si>
  <si>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</si>
  <si>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</si>
  <si>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</si>
  <si>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</si>
  <si>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</si>
  <si>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</si>
  <si>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</si>
  <si>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</si>
  <si>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</si>
  <si>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</si>
  <si>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</si>
  <si>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</si>
  <si>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</si>
  <si>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</si>
  <si>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</si>
  <si>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</si>
  <si>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</si>
  <si>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</si>
  <si>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</si>
  <si>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</si>
  <si>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</si>
  <si>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</si>
  <si>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</si>
  <si>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</si>
  <si>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</si>
  <si>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</si>
  <si>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</si>
  <si>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</si>
  <si>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</si>
  <si>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</si>
  <si>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</si>
  <si>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</si>
  <si>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</si>
  <si>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</si>
  <si>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</si>
  <si>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</si>
  <si>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</si>
  <si>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</si>
  <si>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</si>
  <si>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</si>
  <si>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</si>
  <si>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</si>
  <si>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</si>
  <si>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</si>
  <si>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</si>
  <si>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</si>
  <si>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</si>
  <si>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</si>
  <si>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</si>
  <si>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</si>
  <si>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</si>
  <si>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</si>
  <si>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</si>
  <si>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</si>
  <si>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</si>
  <si>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</si>
  <si>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</si>
  <si>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</si>
  <si>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</si>
  <si>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</si>
  <si>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</si>
  <si>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</si>
  <si>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</si>
  <si>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</si>
  <si>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</si>
  <si>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</si>
  <si>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</si>
  <si>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</si>
  <si>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</si>
  <si>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</si>
  <si>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</si>
  <si>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</si>
  <si>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</si>
  <si>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</si>
  <si>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</si>
  <si>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</si>
  <si>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</si>
  <si>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</si>
  <si>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</si>
  <si>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</si>
  <si>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</si>
  <si>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</si>
  <si>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</si>
  <si>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</si>
  <si>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</si>
  <si>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</si>
  <si>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</si>
  <si>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</si>
  <si>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</si>
  <si>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</si>
  <si>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</si>
  <si>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</si>
  <si>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</si>
  <si>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</si>
  <si>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</si>
  <si>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</si>
  <si>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</si>
  <si>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</si>
  <si>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</si>
  <si>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</si>
  <si>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</si>
  <si>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</si>
  <si>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</si>
  <si>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</si>
  <si>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</si>
  <si>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</si>
  <si>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</si>
  <si>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</si>
  <si>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</si>
  <si>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</si>
  <si>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</si>
  <si>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</si>
  <si>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</si>
  <si>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</si>
  <si>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</si>
  <si>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</si>
  <si>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</si>
  <si>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</si>
  <si>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</si>
  <si>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</si>
  <si>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</si>
  <si>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</si>
  <si>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</si>
  <si>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</si>
  <si>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</si>
  <si>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</si>
  <si>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</si>
  <si>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</si>
  <si>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</si>
  <si>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</si>
  <si>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</si>
  <si>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</si>
  <si>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</si>
  <si>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</si>
  <si>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</si>
  <si>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</si>
  <si>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</si>
  <si>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</si>
  <si>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</si>
  <si>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</si>
  <si>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</si>
  <si>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</si>
  <si>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</si>
  <si>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</si>
  <si>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</si>
  <si>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</si>
  <si>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</si>
  <si>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</si>
  <si>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</si>
  <si>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</si>
  <si>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</si>
  <si>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</si>
  <si>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</si>
  <si>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</si>
  <si>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</si>
  <si>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</si>
  <si>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</si>
  <si>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</si>
  <si>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</si>
  <si>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</si>
  <si>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</si>
  <si>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</si>
  <si>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</si>
  <si>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</si>
  <si>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</si>
  <si>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</si>
  <si>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</si>
  <si>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</si>
  <si>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</si>
  <si>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</si>
  <si>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</si>
  <si>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</si>
  <si>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</si>
  <si>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</si>
  <si>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</si>
  <si>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</si>
  <si>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</si>
  <si>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</si>
  <si>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</si>
  <si>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</si>
  <si>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</si>
  <si>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</si>
  <si>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</si>
  <si>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</si>
  <si>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</si>
  <si>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</si>
  <si>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</si>
  <si>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</si>
  <si>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</si>
  <si>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</si>
  <si>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</si>
  <si>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</si>
  <si>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</si>
  <si>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</si>
  <si>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</si>
  <si>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</si>
  <si>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</si>
  <si>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</si>
  <si>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</si>
  <si>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</si>
  <si>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</si>
  <si>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</si>
  <si>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</si>
  <si>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</si>
  <si>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</si>
  <si>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</si>
  <si>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</si>
  <si>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</si>
  <si>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</si>
  <si>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</si>
  <si>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</si>
  <si>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</si>
  <si>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</si>
  <si>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</si>
  <si>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</si>
  <si>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</si>
  <si>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</si>
  <si>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</si>
  <si>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</si>
  <si>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</si>
  <si>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</si>
  <si>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</si>
  <si>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</si>
  <si>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</si>
  <si>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</si>
  <si>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</si>
  <si>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</si>
  <si>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</si>
  <si>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</si>
  <si>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</si>
  <si>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</si>
  <si>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</si>
  <si>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</si>
  <si>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</si>
  <si>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</si>
  <si>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</si>
  <si>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</si>
  <si>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</si>
  <si>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</si>
  <si>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</si>
  <si>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</si>
  <si>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</si>
  <si>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</si>
  <si>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</si>
  <si>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</si>
  <si>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</si>
  <si>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</si>
  <si>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</si>
  <si>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</si>
  <si>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</si>
  <si>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</si>
  <si>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</si>
  <si>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</si>
  <si>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</si>
  <si>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</si>
  <si>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</si>
  <si>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</si>
  <si>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</si>
  <si>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</si>
  <si>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</si>
  <si>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</si>
  <si>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</si>
  <si>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</si>
  <si>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</si>
  <si>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</si>
  <si>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</si>
  <si>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</si>
  <si>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</si>
  <si>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</si>
  <si>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</si>
  <si>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</si>
  <si>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</si>
  <si>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</si>
  <si>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</si>
  <si>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</si>
  <si>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</si>
  <si>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</si>
  <si>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</si>
  <si>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</si>
  <si>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</si>
  <si>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</si>
  <si>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</si>
  <si>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</si>
  <si>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</si>
  <si>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</si>
  <si>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</si>
  <si>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</si>
  <si>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</si>
  <si>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</si>
  <si>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</si>
  <si>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</si>
  <si>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</si>
  <si>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</si>
  <si>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</si>
  <si>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</si>
  <si>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</si>
  <si>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</si>
  <si>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</si>
  <si>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</si>
  <si>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</si>
  <si>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</si>
  <si>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</si>
  <si>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</si>
  <si>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</si>
  <si>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</si>
  <si>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</si>
  <si>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</si>
  <si>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</si>
  <si>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</si>
  <si>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</si>
  <si>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</si>
  <si>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</si>
  <si>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</si>
  <si>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</si>
  <si>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</si>
  <si>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</si>
  <si>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</si>
  <si>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</si>
  <si>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</si>
  <si>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</si>
  <si>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</si>
  <si>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</si>
  <si>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</si>
  <si>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</si>
  <si>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</si>
  <si>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</si>
  <si>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</si>
  <si>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</si>
  <si>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</si>
  <si>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</si>
  <si>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</si>
  <si>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</si>
  <si>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</si>
  <si>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</si>
  <si>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</si>
  <si>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</si>
  <si>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</si>
  <si>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</si>
  <si>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</si>
  <si>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</si>
  <si>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</si>
  <si>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</si>
  <si>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</si>
  <si>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</si>
  <si>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</si>
  <si>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</si>
  <si>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</si>
  <si>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</si>
  <si>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</si>
  <si>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</si>
  <si>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</si>
  <si>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</si>
  <si>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</si>
  <si>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</si>
  <si>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</si>
  <si>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</si>
  <si>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</si>
  <si>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</si>
  <si>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</si>
  <si>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</si>
  <si>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</si>
  <si>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</si>
  <si>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</si>
  <si>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</si>
  <si>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</si>
  <si>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</si>
  <si>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</si>
  <si>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</si>
  <si>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</si>
  <si>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</si>
  <si>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</si>
  <si>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</si>
  <si>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</si>
  <si>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</si>
  <si>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</si>
  <si>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</si>
  <si>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</si>
  <si>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</si>
  <si>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</si>
  <si>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</si>
  <si>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</si>
  <si>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</si>
  <si>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</si>
  <si>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</si>
  <si>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</si>
  <si>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</si>
  <si>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</si>
  <si>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</si>
  <si>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</si>
  <si>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</si>
  <si>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</si>
  <si>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</si>
  <si>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</si>
  <si>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</si>
  <si>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</si>
  <si>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</si>
  <si>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</si>
  <si>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</si>
  <si>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</si>
  <si>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</si>
  <si>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</si>
  <si>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</si>
  <si>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</si>
  <si>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</si>
  <si>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</si>
  <si>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</si>
  <si>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</si>
  <si>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</si>
  <si>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</si>
  <si>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</si>
  <si>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</si>
  <si>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</si>
  <si>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</si>
  <si>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</si>
  <si>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</si>
  <si>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</si>
  <si>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</si>
  <si>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</si>
  <si>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</si>
  <si>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</si>
  <si>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</si>
  <si>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</si>
  <si>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</si>
  <si>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</si>
  <si>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</si>
  <si>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</si>
  <si>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</si>
  <si>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</si>
  <si>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</si>
  <si>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</si>
  <si>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</si>
  <si>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</si>
  <si>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</si>
  <si>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</si>
  <si>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</si>
  <si>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</si>
  <si>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</si>
  <si>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</si>
  <si>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</si>
  <si>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</si>
  <si>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</si>
  <si>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</si>
  <si>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</si>
  <si>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</si>
  <si>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</si>
  <si>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</si>
  <si>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</si>
  <si>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</si>
  <si>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</si>
  <si>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</si>
  <si>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</si>
  <si>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</si>
  <si>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</si>
  <si>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</si>
  <si>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</si>
  <si>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</si>
  <si>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</si>
  <si>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</si>
  <si>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</si>
  <si>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</si>
  <si>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</si>
  <si>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</si>
  <si>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</si>
  <si>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</si>
  <si>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</si>
  <si>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</si>
  <si>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</si>
  <si>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</si>
  <si>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</si>
  <si>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</si>
  <si>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</si>
  <si>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</si>
  <si>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</si>
  <si>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</si>
  <si>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</si>
  <si>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</si>
  <si>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</si>
  <si>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</si>
  <si>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</si>
  <si>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</si>
  <si>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</si>
  <si>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</si>
  <si>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</si>
  <si>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</si>
  <si>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</si>
  <si>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</si>
  <si>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</si>
  <si>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</si>
  <si>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</si>
  <si>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</si>
  <si>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</si>
  <si>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</si>
  <si>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</si>
  <si>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</si>
  <si>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</si>
  <si>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</si>
  <si>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</si>
  <si>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</si>
  <si>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</si>
  <si>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</si>
  <si>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</si>
  <si>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</si>
  <si>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</si>
  <si>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</si>
  <si>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</si>
  <si>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</si>
  <si>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</si>
  <si>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</si>
  <si>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</si>
  <si>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</si>
  <si>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</si>
  <si>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</si>
  <si>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</si>
  <si>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</si>
  <si>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</si>
  <si>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</si>
  <si>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</si>
  <si>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</si>
  <si>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</si>
  <si>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</si>
  <si>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</si>
  <si>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</si>
  <si>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</si>
  <si>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</si>
  <si>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</si>
  <si>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</si>
  <si>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</si>
  <si>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</si>
  <si>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</si>
  <si>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</si>
  <si>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</si>
  <si>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</si>
  <si>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</si>
  <si>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</si>
  <si>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</si>
  <si>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</si>
  <si>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</si>
  <si>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</si>
  <si>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</si>
  <si>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</si>
  <si>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</si>
  <si>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</si>
  <si>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</si>
  <si>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</si>
  <si>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</si>
  <si>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</si>
  <si>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</si>
  <si>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</si>
  <si>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</si>
  <si>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</si>
  <si>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</si>
  <si>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</si>
  <si>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</si>
  <si>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</si>
  <si>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</si>
  <si>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</si>
  <si>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</si>
  <si>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</si>
  <si>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</si>
  <si>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</si>
  <si>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</si>
  <si>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</si>
  <si>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</si>
  <si>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</si>
  <si>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</si>
  <si>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</si>
  <si>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</si>
  <si>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</si>
  <si>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</si>
  <si>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</si>
  <si>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</si>
  <si>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</si>
  <si>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</si>
  <si>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</si>
  <si>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</si>
  <si>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</si>
  <si>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</si>
  <si>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</si>
  <si>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</si>
  <si>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</si>
  <si>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</si>
  <si>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</si>
  <si>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</si>
  <si>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</si>
  <si>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</si>
  <si>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</si>
  <si>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</si>
  <si>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</si>
  <si>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</si>
  <si>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</si>
  <si>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</si>
  <si>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</si>
  <si>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</si>
  <si>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</si>
  <si>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</si>
  <si>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</si>
  <si>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</si>
  <si>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</si>
  <si>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</si>
  <si>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</si>
  <si>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</si>
  <si>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</si>
  <si>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</si>
  <si>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</si>
  <si>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</si>
  <si>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</si>
  <si>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</si>
  <si>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</si>
  <si>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</si>
  <si>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</si>
  <si>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</si>
  <si>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</si>
  <si>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</si>
  <si>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</si>
  <si>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</si>
  <si>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</si>
  <si>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</si>
  <si>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</si>
  <si>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</si>
  <si>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</si>
  <si>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</si>
  <si>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</si>
  <si>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</si>
  <si>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</si>
  <si>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</si>
  <si>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</si>
  <si>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</si>
  <si>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</si>
  <si>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</si>
  <si>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</si>
  <si>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</si>
  <si>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</si>
  <si>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</si>
  <si>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</si>
  <si>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</si>
  <si>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</si>
  <si>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</si>
  <si>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</si>
  <si>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</si>
  <si>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</si>
  <si>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</si>
  <si>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</si>
  <si>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</si>
  <si>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</si>
  <si>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</si>
  <si>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</si>
  <si>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</si>
  <si>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</si>
  <si>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</si>
  <si>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</si>
  <si>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</si>
  <si>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</si>
  <si>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</si>
  <si>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</si>
  <si>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</si>
  <si>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</si>
  <si>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</si>
  <si>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</si>
  <si>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</si>
  <si>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</si>
  <si>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</si>
  <si>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</si>
  <si>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</si>
  <si>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</si>
  <si>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</si>
  <si>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</si>
  <si>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</si>
  <si>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</si>
  <si>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</si>
  <si>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</si>
  <si>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</si>
  <si>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</si>
  <si>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</si>
  <si>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</si>
  <si>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</si>
  <si>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</si>
  <si>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</si>
  <si>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</si>
  <si>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</si>
  <si>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</si>
  <si>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</si>
  <si>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</si>
  <si>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</si>
  <si>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</si>
  <si>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</si>
  <si>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</si>
  <si>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</si>
  <si>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</si>
  <si>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</si>
  <si>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</si>
  <si>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</si>
  <si>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</si>
  <si>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</si>
  <si>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</si>
  <si>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</si>
  <si>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</si>
  <si>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</si>
  <si>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</si>
  <si>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</si>
  <si>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</si>
  <si>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</si>
  <si>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</si>
  <si>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</si>
  <si>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</si>
  <si>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</si>
  <si>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</si>
  <si>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</si>
  <si>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</si>
  <si>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</si>
  <si>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</si>
  <si>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</si>
  <si>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</si>
  <si>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</si>
  <si>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</si>
  <si>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</si>
  <si>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</si>
  <si>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</si>
  <si>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</si>
  <si>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</si>
  <si>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</si>
  <si>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</si>
  <si>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</si>
  <si>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</si>
  <si>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</si>
  <si>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</si>
  <si>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</si>
  <si>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</si>
  <si>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</si>
  <si>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</si>
  <si>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</si>
  <si>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</si>
  <si>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</si>
  <si>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</si>
  <si>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</si>
  <si>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</si>
  <si>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</si>
  <si>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</si>
  <si>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</si>
  <si>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</si>
  <si>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</si>
  <si>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</si>
  <si>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</si>
  <si>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</si>
  <si>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</si>
  <si>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</si>
  <si>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</si>
  <si>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</si>
  <si>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</si>
  <si>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</si>
  <si>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</si>
  <si>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</si>
  <si>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</si>
  <si>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</si>
  <si>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</si>
  <si>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</si>
  <si>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</si>
  <si>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</si>
  <si>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</si>
  <si>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</si>
  <si>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</si>
  <si>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</si>
  <si>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</si>
  <si>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</si>
  <si>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</si>
  <si>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</si>
  <si>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</si>
  <si>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</si>
  <si>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</si>
  <si>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</si>
  <si>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</si>
  <si>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</si>
  <si>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</si>
  <si>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</si>
  <si>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</si>
  <si>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</si>
  <si>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</si>
  <si>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</si>
  <si>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</si>
  <si>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</si>
  <si>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</si>
  <si>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</si>
  <si>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</si>
  <si>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</si>
  <si>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</si>
  <si>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</si>
  <si>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</si>
  <si>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</si>
  <si>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</si>
  <si>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</si>
  <si>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</si>
  <si>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</si>
  <si>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</si>
  <si>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</si>
  <si>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</si>
  <si>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</si>
  <si>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</si>
  <si>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</si>
  <si>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</si>
  <si>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</si>
  <si>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</si>
  <si>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</si>
  <si>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</si>
  <si>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</si>
  <si>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</si>
  <si>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</si>
  <si>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</si>
  <si>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</si>
  <si>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</si>
  <si>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</si>
  <si>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</si>
  <si>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</si>
  <si>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</si>
  <si>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</si>
  <si>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</si>
  <si>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</si>
  <si>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</si>
  <si>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</si>
  <si>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</si>
  <si>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</si>
  <si>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</si>
  <si>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</si>
  <si>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</si>
  <si>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</si>
  <si>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</si>
  <si>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</si>
  <si>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</si>
  <si>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</si>
  <si>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</si>
  <si>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</si>
  <si>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</si>
  <si>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</si>
  <si>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</si>
  <si>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</si>
  <si>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</si>
  <si>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</si>
  <si>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</si>
  <si>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</si>
  <si>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</si>
  <si>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</si>
  <si>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</si>
  <si>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</si>
  <si>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</si>
  <si>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</si>
  <si>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</si>
  <si>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</si>
  <si>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</si>
  <si>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</si>
  <si>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</si>
  <si>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</si>
  <si>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</si>
  <si>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</si>
  <si>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</si>
  <si>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</si>
  <si>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</si>
  <si>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</si>
  <si>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</si>
  <si>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</si>
  <si>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</si>
  <si>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</si>
  <si>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</si>
  <si>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</si>
  <si>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</si>
  <si>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</si>
  <si>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</si>
  <si>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</si>
  <si>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</si>
  <si>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</si>
  <si>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</si>
  <si>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</si>
  <si>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</si>
  <si>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</si>
  <si>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</si>
  <si>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</si>
  <si>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</si>
  <si>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</si>
  <si>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</si>
  <si>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</si>
  <si>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</si>
  <si>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</si>
  <si>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</si>
  <si>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</si>
  <si>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</si>
  <si>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</si>
  <si>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</si>
  <si>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</si>
  <si>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</si>
  <si>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</si>
  <si>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</si>
  <si>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</si>
  <si>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</si>
  <si>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</si>
  <si>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</si>
  <si>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</si>
  <si>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</si>
  <si>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</si>
  <si>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</si>
  <si>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</si>
  <si>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</si>
  <si>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</si>
  <si>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</si>
  <si>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</si>
  <si>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</si>
  <si>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</si>
  <si>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</si>
  <si>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</si>
  <si>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</si>
  <si>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</si>
  <si>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</si>
  <si>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</si>
  <si>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</si>
  <si>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</si>
  <si>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</si>
  <si>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</si>
  <si>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</si>
  <si>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</si>
  <si>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</si>
  <si>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</si>
  <si>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</si>
  <si>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</si>
  <si>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</si>
  <si>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</si>
  <si>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</si>
  <si>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</si>
  <si>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</si>
  <si>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</si>
  <si>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</si>
  <si>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</si>
  <si>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</si>
  <si>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</si>
  <si>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</si>
  <si>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</si>
  <si>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</si>
  <si>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</si>
  <si>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</si>
  <si>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</si>
  <si>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</si>
  <si>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</si>
  <si>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</si>
  <si>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</si>
  <si>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</si>
  <si>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</si>
  <si>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</si>
  <si>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</si>
  <si>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</si>
  <si>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</si>
  <si>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</si>
  <si>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</si>
  <si>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</si>
  <si>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</si>
  <si>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</si>
  <si>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</si>
  <si>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</si>
  <si>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</si>
  <si>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</si>
  <si>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</si>
  <si>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</si>
  <si>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</si>
  <si>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</si>
  <si>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</si>
  <si>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</si>
  <si>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</si>
  <si>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</si>
  <si>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</si>
  <si>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</si>
  <si>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</si>
  <si>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</si>
  <si>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</si>
  <si>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</si>
  <si>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</si>
  <si>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</si>
  <si>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</si>
  <si>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</si>
  <si>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</si>
  <si>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</si>
  <si>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</si>
  <si>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</si>
  <si>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</si>
  <si>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</si>
  <si>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</si>
  <si>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</si>
  <si>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</si>
  <si>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</si>
  <si>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</si>
  <si>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</si>
  <si>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</si>
  <si>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</si>
  <si>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</si>
  <si>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</si>
  <si>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</si>
  <si>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</si>
  <si>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</si>
  <si>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</si>
  <si>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</si>
  <si>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</si>
  <si>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</si>
  <si>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</si>
  <si>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</si>
  <si>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</si>
  <si>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</si>
  <si>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</si>
  <si>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</si>
  <si>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</si>
  <si>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</si>
  <si>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</si>
  <si>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</si>
  <si>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</si>
  <si>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</si>
  <si>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</si>
  <si>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</si>
  <si>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</si>
  <si>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</si>
  <si>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</si>
  <si>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</si>
  <si>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</si>
  <si>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</si>
  <si>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</si>
  <si>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</si>
  <si>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</si>
  <si>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</si>
  <si>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</si>
  <si>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</si>
  <si>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</si>
  <si>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</si>
  <si>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</si>
  <si>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</si>
  <si>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</si>
  <si>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</si>
  <si>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</si>
  <si>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</si>
  <si>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</si>
  <si>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</si>
  <si>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</si>
  <si>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</si>
  <si>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</si>
  <si>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</si>
  <si>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</si>
  <si>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</si>
  <si>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</si>
  <si>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</si>
  <si>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</si>
  <si>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</si>
  <si>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</si>
  <si>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</si>
  <si>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</si>
  <si>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</si>
  <si>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</si>
  <si>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</si>
  <si>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</si>
  <si>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</si>
  <si>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</si>
  <si>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</si>
  <si>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</si>
  <si>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</si>
  <si>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</si>
  <si>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</si>
  <si>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</si>
  <si>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</si>
  <si>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</si>
  <si>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</si>
  <si>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</si>
  <si>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</si>
  <si>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</si>
  <si>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</si>
  <si>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</si>
  <si>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</si>
  <si>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</si>
  <si>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</si>
  <si>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</si>
  <si>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</si>
  <si>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</si>
  <si>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</si>
  <si>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</si>
  <si>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</si>
  <si>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</si>
  <si>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</si>
  <si>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</si>
  <si>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</si>
  <si>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</si>
  <si>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</si>
  <si>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</si>
  <si>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</si>
  <si>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</si>
  <si>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</si>
  <si>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</si>
  <si>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</si>
  <si>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</si>
  <si>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</si>
  <si>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</si>
  <si>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</si>
  <si>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</si>
  <si>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</si>
  <si>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</si>
  <si>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</si>
  <si>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</si>
  <si>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</si>
  <si>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</si>
  <si>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</si>
  <si>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</si>
  <si>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</si>
  <si>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</si>
  <si>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</si>
  <si>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</si>
  <si>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</si>
  <si>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</si>
  <si>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</si>
  <si>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</si>
  <si>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</si>
  <si>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</si>
  <si>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</si>
  <si>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</si>
  <si>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</si>
  <si>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</si>
  <si>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</si>
  <si>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</si>
  <si>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</si>
  <si>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</si>
  <si>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</si>
  <si>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</si>
  <si>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</si>
  <si>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</si>
  <si>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</si>
  <si>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</si>
  <si>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</si>
  <si>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</si>
  <si>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</si>
  <si>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</si>
  <si>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</si>
  <si>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</si>
  <si>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</si>
  <si>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</si>
  <si>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</si>
  <si>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</si>
  <si>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</si>
  <si>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</si>
  <si>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</si>
  <si>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</si>
  <si>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</si>
  <si>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</si>
  <si>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</si>
  <si>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</si>
  <si>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</si>
  <si>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</si>
  <si>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</si>
  <si>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</si>
  <si>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</si>
  <si>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</si>
  <si>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</si>
  <si>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</si>
  <si>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</si>
  <si>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</si>
  <si>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</si>
  <si>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</si>
  <si>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</si>
  <si>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</si>
  <si>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</si>
  <si>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</si>
  <si>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</si>
  <si>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</si>
  <si>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</si>
  <si>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</si>
  <si>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</si>
  <si>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</si>
  <si>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</si>
  <si>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</si>
  <si>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</si>
  <si>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</si>
  <si>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</si>
  <si>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</si>
  <si>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</si>
  <si>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</si>
  <si>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</si>
  <si>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</si>
  <si>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</si>
  <si>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</si>
  <si>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</si>
  <si>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</si>
  <si>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</si>
  <si>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</si>
  <si>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</si>
  <si>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</si>
  <si>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</si>
  <si>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</si>
  <si>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</si>
  <si>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</si>
  <si>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</si>
  <si>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</si>
  <si>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</si>
  <si>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</si>
  <si>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</si>
  <si>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</si>
  <si>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</si>
  <si>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</si>
  <si>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</si>
  <si>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</si>
  <si>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</si>
  <si>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</si>
  <si>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</si>
  <si>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</si>
  <si>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</si>
  <si>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</si>
  <si>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</si>
  <si>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</si>
  <si>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</si>
  <si>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</si>
  <si>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</si>
  <si>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</si>
  <si>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</si>
  <si>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</si>
  <si>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</si>
  <si>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</si>
  <si>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</si>
  <si>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</si>
  <si>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</si>
  <si>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</si>
  <si>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</si>
  <si>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</si>
  <si>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</si>
  <si>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</si>
  <si>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</si>
  <si>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</si>
  <si>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</si>
  <si>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</si>
  <si>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</si>
  <si>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</si>
  <si>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</si>
  <si>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</si>
  <si>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</si>
  <si>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</si>
  <si>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</si>
  <si>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</si>
  <si>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</si>
  <si>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</si>
  <si>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</si>
  <si>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</si>
  <si>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</si>
  <si>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</si>
  <si>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</si>
  <si>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</si>
  <si>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</si>
  <si>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</si>
  <si>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</si>
  <si>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</si>
  <si>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</si>
  <si>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</si>
  <si>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</si>
  <si>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</si>
  <si>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</si>
  <si>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</si>
  <si>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</si>
  <si>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</si>
  <si>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</si>
  <si>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</si>
  <si>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</si>
  <si>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</si>
  <si>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</si>
  <si>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</si>
  <si>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</si>
  <si>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</si>
  <si>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</si>
  <si>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</si>
  <si>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</si>
  <si>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</si>
  <si>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</si>
  <si>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</si>
  <si>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</si>
  <si>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</si>
  <si>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</si>
  <si>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</si>
  <si>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</si>
  <si>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</si>
  <si>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</si>
  <si>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</si>
  <si>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</si>
  <si>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</si>
  <si>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</si>
  <si>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</si>
  <si>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</si>
  <si>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</si>
  <si>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</si>
  <si>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</si>
  <si>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</si>
  <si>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</si>
  <si>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</si>
  <si>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</si>
  <si>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</si>
  <si>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</si>
  <si>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</si>
  <si>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</si>
  <si>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</si>
  <si>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</si>
  <si>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</si>
  <si>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</si>
  <si>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</si>
  <si>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</si>
  <si>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</si>
  <si>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</si>
  <si>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</si>
  <si>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</si>
  <si>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</si>
  <si>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</si>
  <si>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</si>
  <si>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</si>
  <si>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</si>
  <si>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</si>
  <si>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</si>
  <si>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</si>
  <si>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</si>
  <si>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</si>
  <si>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</si>
  <si>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</si>
  <si>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</si>
  <si>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</si>
  <si>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</si>
  <si>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</si>
  <si>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</si>
  <si>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</si>
  <si>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</si>
  <si>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</si>
  <si>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</si>
  <si>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</si>
  <si>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</si>
  <si>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</si>
  <si>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</si>
  <si>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</si>
  <si>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</si>
  <si>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</si>
  <si>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</si>
  <si>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</si>
  <si>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</si>
  <si>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</si>
  <si>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</si>
  <si>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</si>
  <si>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</si>
  <si>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</si>
  <si>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</si>
  <si>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</si>
  <si>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</si>
  <si>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</si>
  <si>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</si>
  <si>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</si>
  <si>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</si>
  <si>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</si>
  <si>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</si>
  <si>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</si>
  <si>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</si>
  <si>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</si>
  <si>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</si>
  <si>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</si>
  <si>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</si>
  <si>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</si>
  <si>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</si>
  <si>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</si>
  <si>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</si>
  <si>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</si>
  <si>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</si>
  <si>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</si>
  <si>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</si>
  <si>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</si>
  <si>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</si>
  <si>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</si>
  <si>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</si>
  <si>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</si>
  <si>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</si>
  <si>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</si>
  <si>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</si>
  <si>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</si>
  <si>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</si>
  <si>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</si>
  <si>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</si>
  <si>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</si>
  <si>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</si>
  <si>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</si>
  <si>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</si>
  <si>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</si>
  <si>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</si>
  <si>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</si>
  <si>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</si>
  <si>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</si>
  <si>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</si>
  <si>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</si>
  <si>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</si>
  <si>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</si>
  <si>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</si>
  <si>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</si>
  <si>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</si>
  <si>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</si>
  <si>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</si>
  <si>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</si>
  <si>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</si>
  <si>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</si>
  <si>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</si>
  <si>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</si>
  <si>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</si>
  <si>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</si>
  <si>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</si>
  <si>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</si>
  <si>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</si>
  <si>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</si>
  <si>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</si>
  <si>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</si>
  <si>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</si>
  <si>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</si>
  <si>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</si>
  <si>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</si>
  <si>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</si>
  <si>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</si>
  <si>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</si>
  <si>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</si>
  <si>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</si>
  <si>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</si>
  <si>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</si>
  <si>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</si>
  <si>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</si>
  <si>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</si>
  <si>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</si>
  <si>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</si>
  <si>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</si>
  <si>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</si>
  <si>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</si>
  <si>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</si>
  <si>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</si>
  <si>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</si>
  <si>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</si>
  <si>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</si>
  <si>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</si>
  <si>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</si>
  <si>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</si>
  <si>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</si>
  <si>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</si>
  <si>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</si>
  <si>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</si>
  <si>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</si>
  <si>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</si>
  <si>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</si>
  <si>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</si>
  <si>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</si>
  <si>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</si>
  <si>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</si>
  <si>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</si>
  <si>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</si>
  <si>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</si>
  <si>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</si>
  <si>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</si>
  <si>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</si>
  <si>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</si>
  <si>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</si>
  <si>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</si>
  <si>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</si>
  <si>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</si>
  <si>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</si>
  <si>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</si>
  <si>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</si>
  <si>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</si>
  <si>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</si>
  <si>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</si>
  <si>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</si>
  <si>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</si>
  <si>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</si>
  <si>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</si>
  <si>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</si>
  <si>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</si>
  <si>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</si>
  <si>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</si>
  <si>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</si>
  <si>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</si>
  <si>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</si>
  <si>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</si>
  <si>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</si>
  <si>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</si>
  <si>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</si>
  <si>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</si>
  <si>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</si>
  <si>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</si>
  <si>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</si>
  <si>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</si>
  <si>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</si>
  <si>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</si>
  <si>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</si>
  <si>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</si>
  <si>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</si>
  <si>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</si>
  <si>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</si>
  <si>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</si>
  <si>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</si>
  <si>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</si>
  <si>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</si>
  <si>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</si>
  <si>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</si>
  <si>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</si>
  <si>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</si>
  <si>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</si>
  <si>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</si>
  <si>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</si>
  <si>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</si>
  <si>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</si>
  <si>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</si>
  <si>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</si>
  <si>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</si>
  <si>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</si>
  <si>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</si>
  <si>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</si>
  <si>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</si>
  <si>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</si>
  <si>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</si>
  <si>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</si>
  <si>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</si>
  <si>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</si>
  <si>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</si>
  <si>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</si>
  <si>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</si>
  <si>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</si>
  <si>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</si>
  <si>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</si>
  <si>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</si>
  <si>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</si>
  <si>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</si>
  <si>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</si>
  <si>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</si>
  <si>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</si>
  <si>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</si>
  <si>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</si>
  <si>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</si>
  <si>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</si>
  <si>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</si>
  <si>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</si>
  <si>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</si>
  <si>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</si>
  <si>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</si>
  <si>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</si>
  <si>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</si>
  <si>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</si>
  <si>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</si>
  <si>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</si>
  <si>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</si>
  <si>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</si>
  <si>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</si>
  <si>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</si>
  <si>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</si>
  <si>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</si>
  <si>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</si>
  <si>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</si>
  <si>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</si>
  <si>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</si>
  <si>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</si>
  <si>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</si>
  <si>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</si>
  <si>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</si>
  <si>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</si>
  <si>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</si>
  <si>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</si>
  <si>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</si>
  <si>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</si>
  <si>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</si>
  <si>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</si>
  <si>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</si>
  <si>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</si>
  <si>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</si>
  <si>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</si>
  <si>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</si>
  <si>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</si>
  <si>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</si>
  <si>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</si>
  <si>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</si>
  <si>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</si>
  <si>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</si>
  <si>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</si>
  <si>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</si>
  <si>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</si>
  <si>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</si>
  <si>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</si>
  <si>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</si>
  <si>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</si>
  <si>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</si>
  <si>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</si>
  <si>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</si>
  <si>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</si>
  <si>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</si>
  <si>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</si>
  <si>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</si>
  <si>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</si>
  <si>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</si>
  <si>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</si>
  <si>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</si>
  <si>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</si>
  <si>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</si>
  <si>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</si>
  <si>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</si>
  <si>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</si>
  <si>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</si>
  <si>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</si>
  <si>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</si>
  <si>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</si>
  <si>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</si>
  <si>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</si>
  <si>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</si>
  <si>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</si>
  <si>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</si>
  <si>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</si>
  <si>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</si>
  <si>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</si>
  <si>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</si>
  <si>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</si>
  <si>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</si>
  <si>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</si>
  <si>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</si>
  <si>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</si>
  <si>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</si>
  <si>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</si>
  <si>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</si>
  <si>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</si>
  <si>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</si>
  <si>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</si>
  <si>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</si>
  <si>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</si>
  <si>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</si>
  <si>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</si>
  <si>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</si>
  <si>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</si>
  <si>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</si>
  <si>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</si>
  <si>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</si>
  <si>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</si>
  <si>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</si>
  <si>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</si>
  <si>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</si>
  <si>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</si>
  <si>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</si>
  <si>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</si>
  <si>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</si>
  <si>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</si>
  <si>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</si>
  <si>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</si>
  <si>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</si>
  <si>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</si>
  <si>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</si>
  <si>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</si>
  <si>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</si>
  <si>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</si>
  <si>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</si>
  <si>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</si>
  <si>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</si>
  <si>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</si>
  <si>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</si>
  <si>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</si>
  <si>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</si>
  <si>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</si>
  <si>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</si>
  <si>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</si>
  <si>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</si>
  <si>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</si>
  <si>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</si>
  <si>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</si>
  <si>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</si>
  <si>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</si>
  <si>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</si>
  <si>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</si>
  <si>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</si>
  <si>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</si>
  <si>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</si>
  <si>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</si>
  <si>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</si>
  <si>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</si>
  <si>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</si>
  <si>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</si>
  <si>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</si>
  <si>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</si>
  <si>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</si>
  <si>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</si>
  <si>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</si>
  <si>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</si>
  <si>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</si>
  <si>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</si>
  <si>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</si>
  <si>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</si>
  <si>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</si>
  <si>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</si>
  <si>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</si>
  <si>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</si>
  <si>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</si>
  <si>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</si>
  <si>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</si>
  <si>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</si>
  <si>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</si>
  <si>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</si>
  <si>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</si>
  <si>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</si>
  <si>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</si>
  <si>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</si>
  <si>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</si>
  <si>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</si>
  <si>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</si>
  <si>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</si>
  <si>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</si>
  <si>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</si>
  <si>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</si>
  <si>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</si>
  <si>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</si>
  <si>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</si>
  <si>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</si>
  <si>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</si>
  <si>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</si>
  <si>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</si>
  <si>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</si>
  <si>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</si>
  <si>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</si>
  <si>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</si>
  <si>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</si>
  <si>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</si>
  <si>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</si>
  <si>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</si>
  <si>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</si>
  <si>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</si>
  <si>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</si>
  <si>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</si>
  <si>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</si>
  <si>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</si>
  <si>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</si>
  <si>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</si>
  <si>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</si>
  <si>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</si>
  <si>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</si>
  <si>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</si>
  <si>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</si>
  <si>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</si>
  <si>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</si>
  <si>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</si>
  <si>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</si>
  <si>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</si>
  <si>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</si>
  <si>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</si>
  <si>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</si>
  <si>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</si>
  <si>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</si>
  <si>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</si>
  <si>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</si>
  <si>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</si>
  <si>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</si>
  <si>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</si>
  <si>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</si>
  <si>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</si>
  <si>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</si>
  <si>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</si>
  <si>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</si>
  <si>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</si>
  <si>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</si>
  <si>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</si>
  <si>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</si>
  <si>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</si>
  <si>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</si>
  <si>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</si>
  <si>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</si>
  <si>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</si>
  <si>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</si>
  <si>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</si>
  <si>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</si>
  <si>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</si>
  <si>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</si>
  <si>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</si>
  <si>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</si>
  <si>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</si>
  <si>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</si>
  <si>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</si>
  <si>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</si>
  <si>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</si>
  <si>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</si>
  <si>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</si>
  <si>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</si>
  <si>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</si>
  <si>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</si>
  <si>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</si>
  <si>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</si>
  <si>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</si>
  <si>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</si>
  <si>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</si>
  <si>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</si>
  <si>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</si>
  <si>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</si>
  <si>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</si>
  <si>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</si>
  <si>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</si>
  <si>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</si>
  <si>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</si>
  <si>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</si>
  <si>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</si>
  <si>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</si>
  <si>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</si>
  <si>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</si>
  <si>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</si>
  <si>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</si>
  <si>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</si>
  <si>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</si>
  <si>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</si>
  <si>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</si>
  <si>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</si>
  <si>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</si>
  <si>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</si>
  <si>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</si>
  <si>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</si>
  <si>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</si>
  <si>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</si>
  <si>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</si>
  <si>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</si>
  <si>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</si>
  <si>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</si>
  <si>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</si>
  <si>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</si>
  <si>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</si>
  <si>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</si>
  <si>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</si>
  <si>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</si>
  <si>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</si>
  <si>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</si>
  <si>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</si>
  <si>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</si>
  <si>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</si>
  <si>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</si>
  <si>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</si>
  <si>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</si>
  <si>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</si>
  <si>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</si>
  <si>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</si>
  <si>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</si>
  <si>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</si>
  <si>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</si>
  <si>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</si>
  <si>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</si>
  <si>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</si>
  <si>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</si>
  <si>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</si>
  <si>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</si>
  <si>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</si>
  <si>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</si>
  <si>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</si>
  <si>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</si>
  <si>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</si>
  <si>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</si>
  <si>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</si>
  <si>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</si>
  <si>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</si>
  <si>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</si>
  <si>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</si>
  <si>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</si>
  <si>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</si>
  <si>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</si>
  <si>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</si>
  <si>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</si>
  <si>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</si>
  <si>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</si>
  <si>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</si>
  <si>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</si>
  <si>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</si>
  <si>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</si>
  <si>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</si>
  <si>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</si>
  <si>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</si>
  <si>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</si>
  <si>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</si>
  <si>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</si>
  <si>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</si>
  <si>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</si>
  <si>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</si>
  <si>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</si>
  <si>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</si>
  <si>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</si>
  <si>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</si>
  <si>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</si>
  <si>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</si>
  <si>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</si>
  <si>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</si>
  <si>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</si>
  <si>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</si>
  <si>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</si>
  <si>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</si>
  <si>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</si>
  <si>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</si>
  <si>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</si>
  <si>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</si>
  <si>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</si>
  <si>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</si>
  <si>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</si>
  <si>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</si>
  <si>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</si>
  <si>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</si>
  <si>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</si>
  <si>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</si>
  <si>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</si>
  <si>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</si>
  <si>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</si>
  <si>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</si>
  <si>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</si>
  <si>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</si>
  <si>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</si>
  <si>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</si>
  <si>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</si>
  <si>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</si>
  <si>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</si>
  <si>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</si>
  <si>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</si>
  <si>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</si>
  <si>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</si>
  <si>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</si>
  <si>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</si>
  <si>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</si>
  <si>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</si>
  <si>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</si>
  <si>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</si>
  <si>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</si>
  <si>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</si>
  <si>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</si>
  <si>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</si>
  <si>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</si>
  <si>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</si>
  <si>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</si>
  <si>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</si>
  <si>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</si>
  <si>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</si>
  <si>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</si>
  <si>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</si>
  <si>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</si>
  <si>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</si>
  <si>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</si>
  <si>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</si>
  <si>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</si>
  <si>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</si>
  <si>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</si>
  <si>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</si>
  <si>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</si>
  <si>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</si>
  <si>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</si>
  <si>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</si>
  <si>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</si>
  <si>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</si>
  <si>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</si>
  <si>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</si>
  <si>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</si>
  <si>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</si>
  <si>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</si>
  <si>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</si>
  <si>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</si>
  <si>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</si>
  <si>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</si>
  <si>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</si>
  <si>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</si>
  <si>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</si>
  <si>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</si>
  <si>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</si>
  <si>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</si>
  <si>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</si>
  <si>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</si>
  <si>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</si>
  <si>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</si>
  <si>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</si>
  <si>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</si>
  <si>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</si>
  <si>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</si>
  <si>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</si>
  <si>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</si>
  <si>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</si>
  <si>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</si>
  <si>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</si>
  <si>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</si>
  <si>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</si>
  <si>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</si>
  <si>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</si>
  <si>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</si>
  <si>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</si>
  <si>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</si>
  <si>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</si>
  <si>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</si>
  <si>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</si>
  <si>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</si>
  <si>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</si>
  <si>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</si>
  <si>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</si>
  <si>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</si>
  <si>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</si>
  <si>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</si>
  <si>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</si>
  <si>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</si>
  <si>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</si>
  <si>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</si>
  <si>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</si>
  <si>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</si>
  <si>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</si>
  <si>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</si>
  <si>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</si>
  <si>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</si>
  <si>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</si>
  <si>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</si>
  <si>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</si>
  <si>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</si>
  <si>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</si>
  <si>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</si>
  <si>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</si>
  <si>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</si>
  <si>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</si>
  <si>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</si>
  <si>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</si>
  <si>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</si>
  <si>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</si>
  <si>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</si>
  <si>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</si>
  <si>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</si>
  <si>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</si>
  <si>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</si>
  <si>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</si>
  <si>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</si>
  <si>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</si>
  <si>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</si>
  <si>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</si>
  <si>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</si>
  <si>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</si>
  <si>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</si>
  <si>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</si>
  <si>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</si>
  <si>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</si>
  <si>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</si>
  <si>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</si>
  <si>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</si>
  <si>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</si>
  <si>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</si>
  <si>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</si>
  <si>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</si>
  <si>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</si>
  <si>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</si>
  <si>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</si>
  <si>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</si>
  <si>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</si>
  <si>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</si>
  <si>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</si>
  <si>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</si>
  <si>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</si>
  <si>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</si>
  <si>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</si>
  <si>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</si>
  <si>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</si>
  <si>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</si>
  <si>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</si>
  <si>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</si>
  <si>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</si>
  <si>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</si>
  <si>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</si>
  <si>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</si>
  <si>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</si>
  <si>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</si>
  <si>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</si>
  <si>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</si>
  <si>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</si>
  <si>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</si>
  <si>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</si>
  <si>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</si>
  <si>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</si>
  <si>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</si>
  <si>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</si>
  <si>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</si>
  <si>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</si>
  <si>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</si>
  <si>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</si>
  <si>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</si>
  <si>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</si>
  <si>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</si>
  <si>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</si>
  <si>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</si>
  <si>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</si>
  <si>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</si>
  <si>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</si>
  <si>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</si>
  <si>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</si>
  <si>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</si>
  <si>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</si>
  <si>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</si>
  <si>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</si>
  <si>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</si>
  <si>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</si>
  <si>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</si>
  <si>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</si>
  <si>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</si>
  <si>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</si>
  <si>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</si>
  <si>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</si>
  <si>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</si>
  <si>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</si>
  <si>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</si>
  <si>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</si>
  <si>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</si>
  <si>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</si>
  <si>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</si>
  <si>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</si>
  <si>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</si>
  <si>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</si>
  <si>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</si>
  <si>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</si>
  <si>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</si>
  <si>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</si>
  <si>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</si>
  <si>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</si>
  <si>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</si>
  <si>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</si>
  <si>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</si>
  <si>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</si>
  <si>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</si>
  <si>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</si>
  <si>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</si>
  <si>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</si>
  <si>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</si>
  <si>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</si>
  <si>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</si>
  <si>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</si>
  <si>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</si>
  <si>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</si>
  <si>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</si>
  <si>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</si>
  <si>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</si>
  <si>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</si>
  <si>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</si>
  <si>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</si>
  <si>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</si>
  <si>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</si>
  <si>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</si>
  <si>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</si>
  <si>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</si>
  <si>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</si>
  <si>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</si>
  <si>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</si>
  <si>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</si>
  <si>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</si>
  <si>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</si>
  <si>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</si>
  <si>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</si>
  <si>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</si>
  <si>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</si>
  <si>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</si>
  <si>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</si>
  <si>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</si>
  <si>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</si>
  <si>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</si>
  <si>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</si>
  <si>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</si>
  <si>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</si>
  <si>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</si>
  <si>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</si>
  <si>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</si>
  <si>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</si>
  <si>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</si>
  <si>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</si>
  <si>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</si>
  <si>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</si>
  <si>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</si>
  <si>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</si>
  <si>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</si>
  <si>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</si>
  <si>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</si>
  <si>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</si>
  <si>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</si>
  <si>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</si>
  <si>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</si>
  <si>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</si>
  <si>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</si>
  <si>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</si>
  <si>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</si>
  <si>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</si>
  <si>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</si>
  <si>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</si>
  <si>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</si>
  <si>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</si>
  <si>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</si>
  <si>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</si>
  <si>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</si>
  <si>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</si>
  <si>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</si>
  <si>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</si>
  <si>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</si>
  <si>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</si>
  <si>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</si>
  <si>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</si>
  <si>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</si>
  <si>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</si>
  <si>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</si>
  <si>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</si>
  <si>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</si>
  <si>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</si>
  <si>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</si>
  <si>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</si>
  <si>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</si>
  <si>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</si>
  <si>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</si>
  <si>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</si>
  <si>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</si>
  <si>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</si>
  <si>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</si>
  <si>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</si>
  <si>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</si>
  <si>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</si>
  <si>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</si>
  <si>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</si>
  <si>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</si>
  <si>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</si>
  <si>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</si>
  <si>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</si>
  <si>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</si>
  <si>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</si>
  <si>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</si>
  <si>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</si>
  <si>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</si>
  <si>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</si>
  <si>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</si>
  <si>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</si>
  <si>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</si>
  <si>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</si>
  <si>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</si>
  <si>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</si>
  <si>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</si>
  <si>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</si>
  <si>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</si>
  <si>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</si>
  <si>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</si>
  <si>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</si>
  <si>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</si>
  <si>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</si>
  <si>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</si>
  <si>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</si>
  <si>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</si>
  <si>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</si>
  <si>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</si>
  <si>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</si>
  <si>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</si>
  <si>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</si>
  <si>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</si>
  <si>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</si>
  <si>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</si>
  <si>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</si>
  <si>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</si>
  <si>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</si>
  <si>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</si>
  <si>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</si>
  <si>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</si>
  <si>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</si>
  <si>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</si>
  <si>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</si>
  <si>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</si>
  <si>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</si>
  <si>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</si>
  <si>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</si>
  <si>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</si>
  <si>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</si>
  <si>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</si>
  <si>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</si>
  <si>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</si>
  <si>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</si>
  <si>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</si>
  <si>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</si>
  <si>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</si>
  <si>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</si>
  <si>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</si>
  <si>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</si>
  <si>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</si>
  <si>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</si>
  <si>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</si>
  <si>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</si>
  <si>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</si>
  <si>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</si>
  <si>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</si>
  <si>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</si>
  <si>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</si>
  <si>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</si>
  <si>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</si>
  <si>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</si>
  <si>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</si>
  <si>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</si>
  <si>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</si>
  <si>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</si>
  <si>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</si>
  <si>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</si>
  <si>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</si>
  <si>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</si>
  <si>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</si>
  <si>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</si>
  <si>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</si>
  <si>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</si>
  <si>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</si>
  <si>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</si>
  <si>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</si>
  <si>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</si>
  <si>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</si>
  <si>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</si>
  <si>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</si>
  <si>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</si>
  <si>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</si>
  <si>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</si>
  <si>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</si>
  <si>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</si>
  <si>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</si>
  <si>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</si>
  <si>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</si>
  <si>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</si>
  <si>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</si>
  <si>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</si>
  <si>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</si>
  <si>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</si>
  <si>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</si>
  <si>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</si>
  <si>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</si>
  <si>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</si>
  <si>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</si>
  <si>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</si>
  <si>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</si>
  <si>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</si>
  <si>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</si>
  <si>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</si>
  <si>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</si>
  <si>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</si>
  <si>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</si>
  <si>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</si>
  <si>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</si>
  <si>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</si>
  <si>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</si>
  <si>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</si>
  <si>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</si>
  <si>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</si>
  <si>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</si>
  <si>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</si>
  <si>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</si>
  <si>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</si>
  <si>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</si>
  <si>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</si>
  <si>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</si>
  <si>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</si>
  <si>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</si>
  <si>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</si>
  <si>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</si>
  <si>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</si>
  <si>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</si>
  <si>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</si>
  <si>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</si>
  <si>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</si>
  <si>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</si>
  <si>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</si>
  <si>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</si>
  <si>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</si>
  <si>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</si>
  <si>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</si>
  <si>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</si>
  <si>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</si>
  <si>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</si>
  <si>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</si>
  <si>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</si>
  <si>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</si>
  <si>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</si>
  <si>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</si>
  <si>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</si>
  <si>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</si>
  <si>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</si>
  <si>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</si>
  <si>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</si>
  <si>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</si>
  <si>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</si>
  <si>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</si>
  <si>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</si>
  <si>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</si>
  <si>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</si>
  <si>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</si>
  <si>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</si>
  <si>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</si>
  <si>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</si>
  <si>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</si>
  <si>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</si>
  <si>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</si>
  <si>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</si>
  <si>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</si>
  <si>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</si>
  <si>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</si>
  <si>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</si>
  <si>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</si>
  <si>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</si>
  <si>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</si>
  <si>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</si>
  <si>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</si>
  <si>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</si>
  <si>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</si>
  <si>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</si>
  <si>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</si>
  <si>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</si>
  <si>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</si>
  <si>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</si>
  <si>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</si>
  <si>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</si>
  <si>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</si>
  <si>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</si>
  <si>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</si>
  <si>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</si>
  <si>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</si>
  <si>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</si>
  <si>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</si>
  <si>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</si>
  <si>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</si>
  <si>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</si>
  <si>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</si>
  <si>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</si>
  <si>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</si>
  <si>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</si>
  <si>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</si>
  <si>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</si>
  <si>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</si>
  <si>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</si>
  <si>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</si>
  <si>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</si>
  <si>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</si>
  <si>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</si>
  <si>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</si>
  <si>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</si>
  <si>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</si>
  <si>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</si>
  <si>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</si>
  <si>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</si>
  <si>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</si>
  <si>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</si>
  <si>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</si>
  <si>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</si>
  <si>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</si>
  <si>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</si>
  <si>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</si>
  <si>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</si>
  <si>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</si>
  <si>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</si>
  <si>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</si>
  <si>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</si>
  <si>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</si>
  <si>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</si>
  <si>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</si>
  <si>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</si>
  <si>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</si>
  <si>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</si>
  <si>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</si>
  <si>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</si>
  <si>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</si>
  <si>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</si>
  <si>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</si>
  <si>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</si>
  <si>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</si>
  <si>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</si>
  <si>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</si>
  <si>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</si>
  <si>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</si>
  <si>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</si>
  <si>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</si>
  <si>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</si>
  <si>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</si>
  <si>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</si>
  <si>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</si>
  <si>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</si>
  <si>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</si>
  <si>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</si>
  <si>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</si>
  <si>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</si>
  <si>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</si>
  <si>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</si>
  <si>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</si>
  <si>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</si>
  <si>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</si>
  <si>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</si>
  <si>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</si>
  <si>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</si>
  <si>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</si>
  <si>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</si>
  <si>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</si>
  <si>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</si>
  <si>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</si>
  <si>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</si>
  <si>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</si>
  <si>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</si>
  <si>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</si>
  <si>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</si>
  <si>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</si>
  <si>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</si>
  <si>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</si>
  <si>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</si>
  <si>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</si>
  <si>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</si>
  <si>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</si>
  <si>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</si>
  <si>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</si>
  <si>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</si>
  <si>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</si>
  <si>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</si>
  <si>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</si>
  <si>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</si>
  <si>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</si>
  <si>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</si>
  <si>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</si>
  <si>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</si>
  <si>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</si>
  <si>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</si>
  <si>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</si>
  <si>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</si>
  <si>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</si>
  <si>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</si>
  <si>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</si>
  <si>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</si>
  <si>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</si>
  <si>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</si>
  <si>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</si>
  <si>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</si>
  <si>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</si>
  <si>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</si>
  <si>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</si>
  <si>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</si>
  <si>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</si>
  <si>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</si>
  <si>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</si>
  <si>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</si>
  <si>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</si>
  <si>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</si>
  <si>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</si>
  <si>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</si>
  <si>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</si>
  <si>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</si>
  <si>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</si>
  <si>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</si>
  <si>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</si>
  <si>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</si>
  <si>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</si>
  <si>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</si>
  <si>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</si>
  <si>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</si>
  <si>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</si>
  <si>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</si>
  <si>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</si>
  <si>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</si>
  <si>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</si>
  <si>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</si>
  <si>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</si>
  <si>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</si>
  <si>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</si>
  <si>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</si>
  <si>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</si>
  <si>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</si>
  <si>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</si>
  <si>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</si>
  <si>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</si>
  <si>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</si>
  <si>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</si>
  <si>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</si>
  <si>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</si>
  <si>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</si>
  <si>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</si>
  <si>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</si>
  <si>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</si>
  <si>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</si>
  <si>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</si>
  <si>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</si>
  <si>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</si>
  <si>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</si>
  <si>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</si>
  <si>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</si>
  <si>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</si>
  <si>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</si>
  <si>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</si>
  <si>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</si>
  <si>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</si>
  <si>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</si>
  <si>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</si>
  <si>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</si>
  <si>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</si>
  <si>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</si>
  <si>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</si>
  <si>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</si>
  <si>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</si>
  <si>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</si>
  <si>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</si>
  <si>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</si>
  <si>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</si>
  <si>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</si>
  <si>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</si>
  <si>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</si>
  <si>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</si>
  <si>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</si>
  <si>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</si>
  <si>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</si>
  <si>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</si>
  <si>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</si>
  <si>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</si>
  <si>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</si>
  <si>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</si>
  <si>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</si>
  <si>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</si>
  <si>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</si>
  <si>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</si>
  <si>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</si>
  <si>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</si>
  <si>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</si>
  <si>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</si>
  <si>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</si>
  <si>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</si>
  <si>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</si>
  <si>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</si>
  <si>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</si>
  <si>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</si>
  <si>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</si>
  <si>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</si>
  <si>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</si>
  <si>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</si>
  <si>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</si>
  <si>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</si>
  <si>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</si>
  <si>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</si>
  <si>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</si>
  <si>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</si>
  <si>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</si>
  <si>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</si>
  <si>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</si>
  <si>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</si>
  <si>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</si>
  <si>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</si>
  <si>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</si>
  <si>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</si>
  <si>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</si>
  <si>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</si>
  <si>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</si>
  <si>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</si>
  <si>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</si>
  <si>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</si>
  <si>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</si>
  <si>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</si>
  <si>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</si>
  <si>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</si>
  <si>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</si>
  <si>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</si>
  <si>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</si>
  <si>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</si>
  <si>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</si>
  <si>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</si>
  <si>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</si>
  <si>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</si>
  <si>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</si>
  <si>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</si>
  <si>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</si>
  <si>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</si>
  <si>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</si>
  <si>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</si>
  <si>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</si>
  <si>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</si>
  <si>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</si>
  <si>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</si>
  <si>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</si>
  <si>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</si>
  <si>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</si>
  <si>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</si>
  <si>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</si>
  <si>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</si>
  <si>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</si>
  <si>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</si>
  <si>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</si>
  <si>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</si>
  <si>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</si>
  <si>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</si>
  <si>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</si>
  <si>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</si>
  <si>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</si>
  <si>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</si>
  <si>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</si>
  <si>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</si>
  <si>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</si>
  <si>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</si>
  <si>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</si>
  <si>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</si>
  <si>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</si>
  <si>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</si>
  <si>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</si>
  <si>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</si>
  <si>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</si>
  <si>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</si>
  <si>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</si>
  <si>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</si>
  <si>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</si>
  <si>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</si>
  <si>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</si>
  <si>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</si>
  <si>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</si>
  <si>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</si>
  <si>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</si>
  <si>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</si>
  <si>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</si>
  <si>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</si>
  <si>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</si>
  <si>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</si>
  <si>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</si>
  <si>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</si>
  <si>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</si>
  <si>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</si>
  <si>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</si>
  <si>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</si>
  <si>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</si>
  <si>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</si>
  <si>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</si>
  <si>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</si>
  <si>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</si>
  <si>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</si>
  <si>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</si>
  <si>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</si>
  <si>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</si>
  <si>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</si>
  <si>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</si>
  <si>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</si>
  <si>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</si>
  <si>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</si>
  <si>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</si>
  <si>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</si>
  <si>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</si>
  <si>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</si>
  <si>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</si>
  <si>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</si>
  <si>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</si>
  <si>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</si>
  <si>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</si>
  <si>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</si>
  <si>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</si>
  <si>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</si>
  <si>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</si>
  <si>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</si>
  <si>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</si>
  <si>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</si>
  <si>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</si>
  <si>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</si>
  <si>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</si>
  <si>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</si>
  <si>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</si>
  <si>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</si>
  <si>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</si>
  <si>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</si>
  <si>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</si>
  <si>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</si>
  <si>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</si>
  <si>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</si>
  <si>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</si>
  <si>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</si>
  <si>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</si>
  <si>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</si>
  <si>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</si>
  <si>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</si>
  <si>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</si>
  <si>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</si>
  <si>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</si>
  <si>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</si>
  <si>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</si>
  <si>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</si>
  <si>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</si>
  <si>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</si>
  <si>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</si>
  <si>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</si>
  <si>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</si>
  <si>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</si>
  <si>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</si>
  <si>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</si>
  <si>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</si>
  <si>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</si>
  <si>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</si>
  <si>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</si>
  <si>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</si>
  <si>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</si>
  <si>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</si>
  <si>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</si>
  <si>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</si>
  <si>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</si>
  <si>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</si>
  <si>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</si>
  <si>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</si>
  <si>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</si>
  <si>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</si>
  <si>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</si>
  <si>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</si>
  <si>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</si>
  <si>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</si>
  <si>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</si>
  <si>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</si>
  <si>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</si>
  <si>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</si>
  <si>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</si>
  <si>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</si>
  <si>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</si>
  <si>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</si>
  <si>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</si>
  <si>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</si>
  <si>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</si>
  <si>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</si>
  <si>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</si>
  <si>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</si>
  <si>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</si>
  <si>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</si>
  <si>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</si>
  <si>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</si>
  <si>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</si>
  <si>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</si>
  <si>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</si>
  <si>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</si>
  <si>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</si>
  <si>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</si>
  <si>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</si>
  <si>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</si>
  <si>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</si>
  <si>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</si>
  <si>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</si>
  <si>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</si>
  <si>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</si>
  <si>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</si>
  <si>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</si>
  <si>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</si>
  <si>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</si>
  <si>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</si>
  <si>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</si>
  <si>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</si>
  <si>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</si>
  <si>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</si>
  <si>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</si>
  <si>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</si>
  <si>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</si>
  <si>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</si>
  <si>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</si>
  <si>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</si>
  <si>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</si>
  <si>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</si>
  <si>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</si>
  <si>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</si>
  <si>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</si>
  <si>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</si>
  <si>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</si>
  <si>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</si>
  <si>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</si>
  <si>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</si>
  <si>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</si>
  <si>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</si>
  <si>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</si>
  <si>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</si>
  <si>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</si>
  <si>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</si>
  <si>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</si>
  <si>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</si>
  <si>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</si>
  <si>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</si>
  <si>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</si>
  <si>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</si>
  <si>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</si>
  <si>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</si>
  <si>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</si>
  <si>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</si>
  <si>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</si>
  <si>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</si>
  <si>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</si>
  <si>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</si>
  <si>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</si>
  <si>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</si>
  <si>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</si>
  <si>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</si>
  <si>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</si>
  <si>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</si>
  <si>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</si>
  <si>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</si>
  <si>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</si>
  <si>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</si>
  <si>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</si>
  <si>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</si>
  <si>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</si>
  <si>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</si>
  <si>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</si>
  <si>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</si>
  <si>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</si>
  <si>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</si>
  <si>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</si>
  <si>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</si>
  <si>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</si>
  <si>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</si>
  <si>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</si>
  <si>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</si>
  <si>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</si>
  <si>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</si>
  <si>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</si>
  <si>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</si>
  <si>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</si>
  <si>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</si>
  <si>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</si>
  <si>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</si>
  <si>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</si>
  <si>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</si>
  <si>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</si>
  <si>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</si>
  <si>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</si>
  <si>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</si>
  <si>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</si>
  <si>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</si>
  <si>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</si>
  <si>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</si>
  <si>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</si>
  <si>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</si>
  <si>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</si>
  <si>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</si>
  <si>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</si>
  <si>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</si>
  <si>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</si>
  <si>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</si>
  <si>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</si>
  <si>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</si>
  <si>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</si>
  <si>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</si>
  <si>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</si>
  <si>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</si>
  <si>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</si>
  <si>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</si>
  <si>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</si>
  <si>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</si>
  <si>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</si>
  <si>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</si>
  <si>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</si>
  <si>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</si>
  <si>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</si>
  <si>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</si>
  <si>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</si>
  <si>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</si>
  <si>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</si>
  <si>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</si>
  <si>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</si>
  <si>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</si>
  <si>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</si>
  <si>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</si>
  <si>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</si>
  <si>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</si>
  <si>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</si>
  <si>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</si>
  <si>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</si>
  <si>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</si>
  <si>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</si>
  <si>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</si>
  <si>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</si>
  <si>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</si>
  <si>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</si>
  <si>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</si>
  <si>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</si>
  <si>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</si>
  <si>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</si>
  <si>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</si>
  <si>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</si>
  <si>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</si>
  <si>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</si>
  <si>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</si>
  <si>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</si>
  <si>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</si>
  <si>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</si>
  <si>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</si>
  <si>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</si>
  <si>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</si>
  <si>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</si>
  <si>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</si>
  <si>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</si>
  <si>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</si>
  <si>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</si>
  <si>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</si>
  <si>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</si>
  <si>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</si>
  <si>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</si>
  <si>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</si>
  <si>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</si>
  <si>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</si>
  <si>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</si>
  <si>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</si>
  <si>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</si>
  <si>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</si>
  <si>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</si>
  <si>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</si>
  <si>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</si>
  <si>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</si>
  <si>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</si>
  <si>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</si>
  <si>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</si>
  <si>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</si>
  <si>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</si>
  <si>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</si>
  <si>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</si>
  <si>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</si>
  <si>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</si>
  <si>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</si>
  <si>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</si>
  <si>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</si>
  <si>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</si>
  <si>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</si>
  <si>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</si>
  <si>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</si>
  <si>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</si>
  <si>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</si>
  <si>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</si>
  <si>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</si>
  <si>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</si>
  <si>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</si>
  <si>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</si>
  <si>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</si>
  <si>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</si>
  <si>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</si>
  <si>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</si>
  <si>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</si>
  <si>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</si>
  <si>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</si>
  <si>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</si>
  <si>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</si>
  <si>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</si>
  <si>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</si>
  <si>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</si>
  <si>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</si>
  <si>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</si>
  <si>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</si>
  <si>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</si>
  <si>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</si>
  <si>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</si>
  <si>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</si>
  <si>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</si>
  <si>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</si>
  <si>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</si>
  <si>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</si>
  <si>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</si>
  <si>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</si>
  <si>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</si>
  <si>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</si>
  <si>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</si>
  <si>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</si>
  <si>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</si>
  <si>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</si>
  <si>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</si>
  <si>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</si>
  <si>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</si>
  <si>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</si>
  <si>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</si>
  <si>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</si>
  <si>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</si>
  <si>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</si>
  <si>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</si>
  <si>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</si>
  <si>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</si>
  <si>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</si>
  <si>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</si>
  <si>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</si>
  <si>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</si>
  <si>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</si>
  <si>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</si>
  <si>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</si>
  <si>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</si>
  <si>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</si>
  <si>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</si>
  <si>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</si>
  <si>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</si>
  <si>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</si>
  <si>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</si>
  <si>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</si>
  <si>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</si>
  <si>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</si>
  <si>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</si>
  <si>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</si>
  <si>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</si>
  <si>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</si>
  <si>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</si>
  <si>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</si>
  <si>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</si>
  <si>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</si>
  <si>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</si>
  <si>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</si>
  <si>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</si>
  <si>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</si>
  <si>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</si>
  <si>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</si>
  <si>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</si>
  <si>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</si>
  <si>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</si>
  <si>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</si>
  <si>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</si>
  <si>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</si>
  <si>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</si>
  <si>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</si>
  <si>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</si>
  <si>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</si>
  <si>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</si>
  <si>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</si>
  <si>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</si>
  <si>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</si>
  <si>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</si>
  <si>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</si>
  <si>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</si>
  <si>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</si>
  <si>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</si>
  <si>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</si>
  <si>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</si>
  <si>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</si>
  <si>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</si>
  <si>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</si>
  <si>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</si>
  <si>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</si>
  <si>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</si>
  <si>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</si>
  <si>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</si>
  <si>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</si>
  <si>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</si>
  <si>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</si>
  <si>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</si>
  <si>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</si>
  <si>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</si>
  <si>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</si>
  <si>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</si>
  <si>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</si>
  <si>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</si>
  <si>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</si>
  <si>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</si>
  <si>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</si>
  <si>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</si>
  <si>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</si>
  <si>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</si>
  <si>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</si>
  <si>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</si>
  <si>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</si>
  <si>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</si>
  <si>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</si>
  <si>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</si>
  <si>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</si>
  <si>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</si>
  <si>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</si>
  <si>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</si>
  <si>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</si>
  <si>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</si>
  <si>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</si>
  <si>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</si>
  <si>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</si>
  <si>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</si>
  <si>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</si>
  <si>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</si>
  <si>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</si>
  <si>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</si>
  <si>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</si>
  <si>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</si>
  <si>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</si>
  <si>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</si>
  <si>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</si>
  <si>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</si>
  <si>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</si>
  <si>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</si>
  <si>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</si>
  <si>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</si>
  <si>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</si>
  <si>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</si>
  <si>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</si>
  <si>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</si>
  <si>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</si>
  <si>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</si>
  <si>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</si>
  <si>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</si>
  <si>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</si>
  <si>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</si>
  <si>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</si>
  <si>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</si>
  <si>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</si>
  <si>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</si>
  <si>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</si>
  <si>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</si>
  <si>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</si>
  <si>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</si>
  <si>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</si>
  <si>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</si>
  <si>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</si>
  <si>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</si>
  <si>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</si>
  <si>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</si>
  <si>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</si>
  <si>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</si>
  <si>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</si>
  <si>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</si>
  <si>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</si>
  <si>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</si>
  <si>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</si>
  <si>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</si>
  <si>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</si>
  <si>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</si>
  <si>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</si>
  <si>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</si>
  <si>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</si>
  <si>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</si>
  <si>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</si>
  <si>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</si>
  <si>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</si>
  <si>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</si>
  <si>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</si>
  <si>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</si>
  <si>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</si>
  <si>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</si>
  <si>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</si>
  <si>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</si>
  <si>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</si>
  <si>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</si>
  <si>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</si>
  <si>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</si>
  <si>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</si>
  <si>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</si>
  <si>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</si>
  <si>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</si>
  <si>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</si>
  <si>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</si>
  <si>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</si>
  <si>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</si>
  <si>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</si>
  <si>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</si>
  <si>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</si>
  <si>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</si>
  <si>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</si>
  <si>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</si>
  <si>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</si>
  <si>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</si>
  <si>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</si>
  <si>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</si>
  <si>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</si>
  <si>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</si>
  <si>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</si>
  <si>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</si>
  <si>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</si>
  <si>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</si>
  <si>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</si>
  <si>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</si>
  <si>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</si>
  <si>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</si>
  <si>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</si>
  <si>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</si>
  <si>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</si>
  <si>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</si>
  <si>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</si>
  <si>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</si>
  <si>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</si>
  <si>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</si>
  <si>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</si>
  <si>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</si>
  <si>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</si>
  <si>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</si>
  <si>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</si>
  <si>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</si>
  <si>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</si>
  <si>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</si>
  <si>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</si>
  <si>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</si>
  <si>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</si>
  <si>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</si>
  <si>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</si>
  <si>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</si>
  <si>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</si>
  <si>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</si>
  <si>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</si>
  <si>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</si>
  <si>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</si>
  <si>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</si>
  <si>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</si>
  <si>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</si>
  <si>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</si>
  <si>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</si>
  <si>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</si>
  <si>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</si>
  <si>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</si>
  <si>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</si>
  <si>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</si>
  <si>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</si>
  <si>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</si>
  <si>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</si>
  <si>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</si>
  <si>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</si>
  <si>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</si>
  <si>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</si>
  <si>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</si>
  <si>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</si>
  <si>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</si>
  <si>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</si>
  <si>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</si>
  <si>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</si>
  <si>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</si>
  <si>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</si>
  <si>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</si>
  <si>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</si>
  <si>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</si>
  <si>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</si>
  <si>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</si>
  <si>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</si>
  <si>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</si>
  <si>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</si>
  <si>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</si>
  <si>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</si>
  <si>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</si>
  <si>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</si>
  <si>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</si>
  <si>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</si>
  <si>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</si>
  <si>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</si>
  <si>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</si>
  <si>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</si>
  <si>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</si>
  <si>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</si>
  <si>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</si>
  <si>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</si>
  <si>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</si>
  <si>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</si>
  <si>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</si>
  <si>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</si>
  <si>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</si>
  <si>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</si>
  <si>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</si>
  <si>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</si>
  <si>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</si>
  <si>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</si>
  <si>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</si>
  <si>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</si>
  <si>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</si>
  <si>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</si>
  <si>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</si>
  <si>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</si>
  <si>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</si>
  <si>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</si>
  <si>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</si>
  <si>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</si>
  <si>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</si>
  <si>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</si>
  <si>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</si>
  <si>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</si>
  <si>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</si>
  <si>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</si>
  <si>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</si>
  <si>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</si>
  <si>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</si>
  <si>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</si>
  <si>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</si>
  <si>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</si>
  <si>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</si>
  <si>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</si>
  <si>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</si>
  <si>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</si>
  <si>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</si>
  <si>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</si>
  <si>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</si>
  <si>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</si>
  <si>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</si>
  <si>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</si>
  <si>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</si>
  <si>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</si>
  <si>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</si>
  <si>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</si>
  <si>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</si>
  <si>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</si>
  <si>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</si>
  <si>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</si>
  <si>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</si>
  <si>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</si>
  <si>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</si>
  <si>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</si>
  <si>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</si>
  <si>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</si>
  <si>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</si>
  <si>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</si>
  <si>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</si>
  <si>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</si>
  <si>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</si>
  <si>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</si>
  <si>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</si>
  <si>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</si>
  <si>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</si>
  <si>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</si>
  <si>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</si>
  <si>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</si>
  <si>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</si>
  <si>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</si>
  <si>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</si>
  <si>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</si>
  <si>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</si>
  <si>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</si>
  <si>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</si>
  <si>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</si>
  <si>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</si>
  <si>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</si>
  <si>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</si>
  <si>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</si>
  <si>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</si>
  <si>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</si>
  <si>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</si>
  <si>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</si>
  <si>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</si>
  <si>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</si>
  <si>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</si>
  <si>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</si>
  <si>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</si>
  <si>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</si>
  <si>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</si>
  <si>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</si>
  <si>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</si>
  <si>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</si>
  <si>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</si>
  <si>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</si>
  <si>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</si>
  <si>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</si>
  <si>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</si>
  <si>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</si>
  <si>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</si>
  <si>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</si>
  <si>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</si>
  <si>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</si>
  <si>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</si>
  <si>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</si>
  <si>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</si>
  <si>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</si>
  <si>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</si>
  <si>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</si>
  <si>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</si>
  <si>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</si>
  <si>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</si>
  <si>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</si>
  <si>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</si>
  <si>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</si>
  <si>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</si>
  <si>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</si>
  <si>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</si>
  <si>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</si>
  <si>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</si>
  <si>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</si>
  <si>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</si>
  <si>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</si>
  <si>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</si>
  <si>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</si>
  <si>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</si>
  <si>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</si>
  <si>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</si>
  <si>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</si>
  <si>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</si>
  <si>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</si>
  <si>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</si>
  <si>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</si>
  <si>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</si>
  <si>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</si>
  <si>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</si>
  <si>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</si>
  <si>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</si>
  <si>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</si>
  <si>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</si>
  <si>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</si>
  <si>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</si>
  <si>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</si>
  <si>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</si>
  <si>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</si>
  <si>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</si>
  <si>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</si>
  <si>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</si>
  <si>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</si>
  <si>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</si>
  <si>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</si>
  <si>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</si>
  <si>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</si>
  <si>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</si>
  <si>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</si>
  <si>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</si>
  <si>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</si>
  <si>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</si>
  <si>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</si>
  <si>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</si>
  <si>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</si>
  <si>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</si>
  <si>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</si>
  <si>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</si>
  <si>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</si>
  <si>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</si>
  <si>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</si>
  <si>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</si>
  <si>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</si>
  <si>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</si>
  <si>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</si>
  <si>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</si>
  <si>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</si>
  <si>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</si>
  <si>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</si>
  <si>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</si>
  <si>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</si>
  <si>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</si>
  <si>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</si>
  <si>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</si>
  <si>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</si>
  <si>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</si>
  <si>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</si>
  <si>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</si>
  <si>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</si>
  <si>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</si>
  <si>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</si>
  <si>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</si>
  <si>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</si>
  <si>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</si>
  <si>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</si>
  <si>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</si>
  <si>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</si>
  <si>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</si>
  <si>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</si>
  <si>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</si>
  <si>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</si>
  <si>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</si>
  <si>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</si>
  <si>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</si>
  <si>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</si>
  <si>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</si>
  <si>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</si>
  <si>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</si>
  <si>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</si>
  <si>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</si>
  <si>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</si>
  <si>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</si>
  <si>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</si>
  <si>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</si>
  <si>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</si>
  <si>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</si>
  <si>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</si>
  <si>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</si>
  <si>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</si>
  <si>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</si>
  <si>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</si>
  <si>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</si>
  <si>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</si>
  <si>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</si>
  <si>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</si>
  <si>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</si>
  <si>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</si>
  <si>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</si>
  <si>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</si>
  <si>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</si>
  <si>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</si>
  <si>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</si>
  <si>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</si>
  <si>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</si>
  <si>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</si>
  <si>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</si>
  <si>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</si>
  <si>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</si>
  <si>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</si>
  <si>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</si>
  <si>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</si>
  <si>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</si>
  <si>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</si>
  <si>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</si>
  <si>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</si>
  <si>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</si>
  <si>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</si>
  <si>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</si>
  <si>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</si>
  <si>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</si>
  <si>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</si>
  <si>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</si>
  <si>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</si>
  <si>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</si>
  <si>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</si>
  <si>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</si>
  <si>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</si>
  <si>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</si>
  <si>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</si>
  <si>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</si>
  <si>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</si>
  <si>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</si>
  <si>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</si>
  <si>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</si>
  <si>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</si>
  <si>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</si>
  <si>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</si>
  <si>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</si>
  <si>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</si>
  <si>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</si>
  <si>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</si>
  <si>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</si>
  <si>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</si>
  <si>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</si>
  <si>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</si>
  <si>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</si>
  <si>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</si>
  <si>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</si>
  <si>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</si>
  <si>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</si>
  <si>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</si>
  <si>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</si>
  <si>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</si>
  <si>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</si>
  <si>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</si>
  <si>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</si>
  <si>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</si>
  <si>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</si>
  <si>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</si>
  <si>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</si>
  <si>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</si>
  <si>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</si>
  <si>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</si>
  <si>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</si>
  <si>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</si>
  <si>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</si>
  <si>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</si>
  <si>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</si>
  <si>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</si>
  <si>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</si>
  <si>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</si>
  <si>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</si>
  <si>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</si>
  <si>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</si>
  <si>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</si>
  <si>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</si>
  <si>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</si>
  <si>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</si>
  <si>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</si>
  <si>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</si>
  <si>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</si>
  <si>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</si>
  <si>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</si>
  <si>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</si>
  <si>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</si>
  <si>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</si>
  <si>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</si>
  <si>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</si>
  <si>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</si>
  <si>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</si>
  <si>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</si>
  <si>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</si>
  <si>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</si>
  <si>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</si>
  <si>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</si>
  <si>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</si>
  <si>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</si>
  <si>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</si>
  <si>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</si>
  <si>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</si>
  <si>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</si>
  <si>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</si>
  <si>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</si>
  <si>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</si>
  <si>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</si>
  <si>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</si>
  <si>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</si>
  <si>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</si>
  <si>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</si>
  <si>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</si>
  <si>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</si>
  <si>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</si>
  <si>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</si>
  <si>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</si>
  <si>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</si>
  <si>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</si>
  <si>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</si>
  <si>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</si>
  <si>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</si>
  <si>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</si>
  <si>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</si>
  <si>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</si>
  <si>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</si>
  <si>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</si>
  <si>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</si>
  <si>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</si>
  <si>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</si>
  <si>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</si>
  <si>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</si>
  <si>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</si>
  <si>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</si>
  <si>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</si>
  <si>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</si>
  <si>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</si>
  <si>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</si>
  <si>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</si>
  <si>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</si>
  <si>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</si>
  <si>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</si>
  <si>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</si>
  <si>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</si>
  <si>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</si>
  <si>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</si>
  <si>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</si>
  <si>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</si>
  <si>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</si>
  <si>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</si>
  <si>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</si>
  <si>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</si>
  <si>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</si>
  <si>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</si>
  <si>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</si>
  <si>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</si>
  <si>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</si>
  <si>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</si>
  <si>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</si>
  <si>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</si>
  <si>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</si>
  <si>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</si>
  <si>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</si>
  <si>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</si>
  <si>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</si>
  <si>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</si>
  <si>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</si>
  <si>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</si>
  <si>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</si>
  <si>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</si>
  <si>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</si>
  <si>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</si>
  <si>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</si>
  <si>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</si>
  <si>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</si>
  <si>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</si>
  <si>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</si>
  <si>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</si>
  <si>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</si>
  <si>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</si>
  <si>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</si>
  <si>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</si>
  <si>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</si>
  <si>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</si>
  <si>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</si>
  <si>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</si>
  <si>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</si>
  <si>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</si>
  <si>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</si>
  <si>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</si>
  <si>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</si>
  <si>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</si>
  <si>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</si>
  <si>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</si>
  <si>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</si>
  <si>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</si>
  <si>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</si>
  <si>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</si>
  <si>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</si>
  <si>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</si>
  <si>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</si>
  <si>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</si>
  <si>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</si>
  <si>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</si>
  <si>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</si>
  <si>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</si>
  <si>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</si>
  <si>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</si>
  <si>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</si>
  <si>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</si>
  <si>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</si>
  <si>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</si>
  <si>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</si>
  <si>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</si>
  <si>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</si>
  <si>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</si>
  <si>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</si>
  <si>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</si>
  <si>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</si>
  <si>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</si>
  <si>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</si>
  <si>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</si>
  <si>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</si>
  <si>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</si>
  <si>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</si>
  <si>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</si>
  <si>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</si>
  <si>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</si>
  <si>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</si>
  <si>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</si>
  <si>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</si>
  <si>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</si>
  <si>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</si>
  <si>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</si>
  <si>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</si>
  <si>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</si>
  <si>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</si>
  <si>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</si>
  <si>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</si>
  <si>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</si>
  <si>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</si>
  <si>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</si>
  <si>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</si>
  <si>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</si>
  <si>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</si>
  <si>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</si>
  <si>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</si>
  <si>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</si>
  <si>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</si>
  <si>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</si>
  <si>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</si>
  <si>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</si>
  <si>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</si>
  <si>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</si>
  <si>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</si>
  <si>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</si>
  <si>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</si>
  <si>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</si>
  <si>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</si>
  <si>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</si>
  <si>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</si>
  <si>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</si>
  <si>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</si>
  <si>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</si>
  <si>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</si>
  <si>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</si>
  <si>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</si>
  <si>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</si>
  <si>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</si>
  <si>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</si>
  <si>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</si>
  <si>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</si>
  <si>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</si>
  <si>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</si>
  <si>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</si>
  <si>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</si>
  <si>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</si>
  <si>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</si>
  <si>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</si>
  <si>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</si>
  <si>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</si>
  <si>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</si>
  <si>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</si>
  <si>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</si>
  <si>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</si>
  <si>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</si>
  <si>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</si>
  <si>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</si>
  <si>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</si>
  <si>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</si>
  <si>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</si>
  <si>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</si>
  <si>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</si>
  <si>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</si>
  <si>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</si>
  <si>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</si>
  <si>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</si>
  <si>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</si>
  <si>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</si>
  <si>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</si>
  <si>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</si>
  <si>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</si>
  <si>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</si>
  <si>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</si>
  <si>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</si>
  <si>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</si>
  <si>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</si>
  <si>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</si>
  <si>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</si>
  <si>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</si>
  <si>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</si>
  <si>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</si>
  <si>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</si>
  <si>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</si>
  <si>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</si>
  <si>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</si>
  <si>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</si>
  <si>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</si>
  <si>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</si>
  <si>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</si>
  <si>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</si>
  <si>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</si>
  <si>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</si>
  <si>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</si>
  <si>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</si>
  <si>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</si>
  <si>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</si>
  <si>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</si>
  <si>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</si>
  <si>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</si>
  <si>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</si>
  <si>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</si>
  <si>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</si>
  <si>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</si>
  <si>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</si>
  <si>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</si>
  <si>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</si>
  <si>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</si>
  <si>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</si>
  <si>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</si>
  <si>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</si>
  <si>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</si>
  <si>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</si>
  <si>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</si>
  <si>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</si>
  <si>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</si>
  <si>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</si>
  <si>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</si>
  <si>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</si>
  <si>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</si>
  <si>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</si>
  <si>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</si>
  <si>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</si>
  <si>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</si>
  <si>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</si>
  <si>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</si>
  <si>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</si>
  <si>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</si>
  <si>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</si>
  <si>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</si>
  <si>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</si>
  <si>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</si>
  <si>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</si>
  <si>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</si>
  <si>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</si>
  <si>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</si>
  <si>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</si>
  <si>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</si>
  <si>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</si>
  <si>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</si>
  <si>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</si>
  <si>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</si>
  <si>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</si>
  <si>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</si>
  <si>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</si>
  <si>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</si>
  <si>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</si>
  <si>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</si>
  <si>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</si>
  <si>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</si>
  <si>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</si>
  <si>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</si>
  <si>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</si>
  <si>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</si>
  <si>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</si>
  <si>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</si>
  <si>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</si>
  <si>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</si>
  <si>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</si>
  <si>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</si>
  <si>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</si>
  <si>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</si>
  <si>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</si>
  <si>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</si>
  <si>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</si>
  <si>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</si>
  <si>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</si>
  <si>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</si>
  <si>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</si>
  <si>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</si>
  <si>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</si>
  <si>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</si>
  <si>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</si>
  <si>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</si>
  <si>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</si>
  <si>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</si>
  <si>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</si>
  <si>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</si>
  <si>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</si>
  <si>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</si>
  <si>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</si>
  <si>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</si>
  <si>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</si>
  <si>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</si>
  <si>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</si>
  <si>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</si>
  <si>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</si>
  <si>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</si>
  <si>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</si>
  <si>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</si>
  <si>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</si>
  <si>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</si>
  <si>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</si>
  <si>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</si>
  <si>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</si>
  <si>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</si>
  <si>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</si>
  <si>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</si>
  <si>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</si>
  <si>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</si>
  <si>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</si>
  <si>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</si>
  <si>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</si>
  <si>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</si>
  <si>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</si>
  <si>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</si>
  <si>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</si>
  <si>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</si>
  <si>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</si>
  <si>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</si>
  <si>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</si>
  <si>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</si>
  <si>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</si>
  <si>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</si>
  <si>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</si>
  <si>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</si>
  <si>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</si>
  <si>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</si>
  <si>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</si>
  <si>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</si>
  <si>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</si>
  <si>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</si>
  <si>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</si>
  <si>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</si>
  <si>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</si>
  <si>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</si>
  <si>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</si>
  <si>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</si>
  <si>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</si>
  <si>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</si>
  <si>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</si>
  <si>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</si>
  <si>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</si>
  <si>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</si>
  <si>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</si>
  <si>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</si>
  <si>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</si>
  <si>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</si>
  <si>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</si>
  <si>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</si>
  <si>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</si>
  <si>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</si>
  <si>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</si>
  <si>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</si>
  <si>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</si>
  <si>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</si>
  <si>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</si>
  <si>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</si>
  <si>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</si>
  <si>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</si>
  <si>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</si>
  <si>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</si>
  <si>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</si>
  <si>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</si>
  <si>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</si>
  <si>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</si>
  <si>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</si>
  <si>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</si>
  <si>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</si>
  <si>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</si>
  <si>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</si>
  <si>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</si>
  <si>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</si>
  <si>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</si>
  <si>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</si>
  <si>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</si>
  <si>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</si>
  <si>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</si>
  <si>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</si>
  <si>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</si>
  <si>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</si>
  <si>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</si>
  <si>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</si>
  <si>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</si>
  <si>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</si>
  <si>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</si>
  <si>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</si>
  <si>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</si>
  <si>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</si>
  <si>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</si>
  <si>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</si>
  <si>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</si>
  <si>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</si>
  <si>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</si>
  <si>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</si>
  <si>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</si>
  <si>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</si>
  <si>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</si>
  <si>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</si>
  <si>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</si>
  <si>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</si>
  <si>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</si>
  <si>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</si>
  <si>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</si>
  <si>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</si>
  <si>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</si>
  <si>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</si>
  <si>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</si>
  <si>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</si>
  <si>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</si>
  <si>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</si>
  <si>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</si>
  <si>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</si>
  <si>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</si>
  <si>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</si>
  <si>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</si>
  <si>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</si>
  <si>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</si>
  <si>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</si>
  <si>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</si>
  <si>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</si>
  <si>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</si>
  <si>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</si>
  <si>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</si>
  <si>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</si>
  <si>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</si>
  <si>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</si>
  <si>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</si>
  <si>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</si>
  <si>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</si>
  <si>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</si>
  <si>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</si>
  <si>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</si>
  <si>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</si>
  <si>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</si>
  <si>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</si>
  <si>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</si>
  <si>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</si>
  <si>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</si>
  <si>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</si>
  <si>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</si>
  <si>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</si>
  <si>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</si>
  <si>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</si>
  <si>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</si>
  <si>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</si>
  <si>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</si>
  <si>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</si>
  <si>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</si>
  <si>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</si>
  <si>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</si>
  <si>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</si>
  <si>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</si>
  <si>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</si>
  <si>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</si>
  <si>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</si>
  <si>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</si>
  <si>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</si>
  <si>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</si>
  <si>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</si>
  <si>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</si>
  <si>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</si>
  <si>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</si>
  <si>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</si>
  <si>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</si>
  <si>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</si>
  <si>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</si>
  <si>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</si>
  <si>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</si>
  <si>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</si>
  <si>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</si>
  <si>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</si>
  <si>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</si>
  <si>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</si>
  <si>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</si>
  <si>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</si>
  <si>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</si>
  <si>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</si>
  <si>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</si>
  <si>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</si>
  <si>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</si>
  <si>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</si>
  <si>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</si>
  <si>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</si>
  <si>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</si>
  <si>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</si>
  <si>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</si>
  <si>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</si>
  <si>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</si>
  <si>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</si>
  <si>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</si>
  <si>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</si>
  <si>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</si>
  <si>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</si>
  <si>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</si>
  <si>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</si>
  <si>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</si>
  <si>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</si>
  <si>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</si>
  <si>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</si>
  <si>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</si>
  <si>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</si>
  <si>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</si>
  <si>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</si>
  <si>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</si>
  <si>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</si>
  <si>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</si>
  <si>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</si>
  <si>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</si>
  <si>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</si>
  <si>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</si>
  <si>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</si>
  <si>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</si>
  <si>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</si>
  <si>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</si>
  <si>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</si>
  <si>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</si>
  <si>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</si>
  <si>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</si>
  <si>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</si>
  <si>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</si>
  <si>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</si>
  <si>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</si>
  <si>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</si>
  <si>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</si>
  <si>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</si>
  <si>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</si>
  <si>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</si>
  <si>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</si>
  <si>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</si>
  <si>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</si>
  <si>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</si>
  <si>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</si>
  <si>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</si>
  <si>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</si>
  <si>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</si>
  <si>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</si>
  <si>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</si>
  <si>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</si>
  <si>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</si>
  <si>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</si>
  <si>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</si>
  <si>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</si>
  <si>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</si>
  <si>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</si>
  <si>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</si>
  <si>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</si>
  <si>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</si>
  <si>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</si>
  <si>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</si>
  <si>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</si>
  <si>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</si>
  <si>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</si>
  <si>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</si>
  <si>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</si>
  <si>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</si>
  <si>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</si>
  <si>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</si>
  <si>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</si>
  <si>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</si>
  <si>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</si>
  <si>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</si>
  <si>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</si>
  <si>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</si>
  <si>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</si>
  <si>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</si>
  <si>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</si>
  <si>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</si>
  <si>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</si>
  <si>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</si>
  <si>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</si>
  <si>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</si>
  <si>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</si>
  <si>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</si>
  <si>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</si>
  <si>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</si>
  <si>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</si>
  <si>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</si>
  <si>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</si>
  <si>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</si>
  <si>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</si>
  <si>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</si>
  <si>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</si>
  <si>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</si>
  <si>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</si>
  <si>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</si>
  <si>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</si>
  <si>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</si>
  <si>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</si>
  <si>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</si>
  <si>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</si>
  <si>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</si>
  <si>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</si>
  <si>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</si>
  <si>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</si>
  <si>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</si>
  <si>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</si>
  <si>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</si>
  <si>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</si>
  <si>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</si>
  <si>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</si>
  <si>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</si>
  <si>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</si>
  <si>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</si>
  <si>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</si>
  <si>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</si>
  <si>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</si>
  <si>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</si>
  <si>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</si>
  <si>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</si>
  <si>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</si>
  <si>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</si>
  <si>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</si>
  <si>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</si>
  <si>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</si>
  <si>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</si>
  <si>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</si>
  <si>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</si>
  <si>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</si>
  <si>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</si>
  <si>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</si>
  <si>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</si>
  <si>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</si>
  <si>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</si>
  <si>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</si>
  <si>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</si>
  <si>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</si>
  <si>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</si>
  <si>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</si>
  <si>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</si>
  <si>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</si>
  <si>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</si>
  <si>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</si>
  <si>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</si>
  <si>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</si>
  <si>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</si>
  <si>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</si>
  <si>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</si>
  <si>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</si>
  <si>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</si>
  <si>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</si>
  <si>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</si>
  <si>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</si>
  <si>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</si>
  <si>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</si>
  <si>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</si>
  <si>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</si>
  <si>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</si>
  <si>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</si>
  <si>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</si>
  <si>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</si>
  <si>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</si>
  <si>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</si>
  <si>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</si>
  <si>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</si>
  <si>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</si>
  <si>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</si>
  <si>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</si>
  <si>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</si>
  <si>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</si>
  <si>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</si>
  <si>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</si>
  <si>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</si>
  <si>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</si>
  <si>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</si>
  <si>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</si>
  <si>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</si>
  <si>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</si>
  <si>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</si>
  <si>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</si>
  <si>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</si>
  <si>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</si>
  <si>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</si>
  <si>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</si>
  <si>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</si>
  <si>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</si>
  <si>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</si>
  <si>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</si>
  <si>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</si>
  <si>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</si>
  <si>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</si>
  <si>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</si>
  <si>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</si>
  <si>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</si>
  <si>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</si>
  <si>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</si>
  <si>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</si>
  <si>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</si>
  <si>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</si>
  <si>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</si>
  <si>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</si>
  <si>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</si>
  <si>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</si>
  <si>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</si>
  <si>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</si>
  <si>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</si>
  <si>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</si>
  <si>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</si>
  <si>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</si>
  <si>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</si>
  <si>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</si>
  <si>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</si>
  <si>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</si>
  <si>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</si>
  <si>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</si>
  <si>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</si>
  <si>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</si>
  <si>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</si>
  <si>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</si>
  <si>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</si>
  <si>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</si>
  <si>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</si>
  <si>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</si>
  <si>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</si>
  <si>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</si>
  <si>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</si>
  <si>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</si>
  <si>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</si>
  <si>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</si>
  <si>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</si>
  <si>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</si>
  <si>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</si>
  <si>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</si>
  <si>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</si>
  <si>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</si>
  <si>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</si>
  <si>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</si>
  <si>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</si>
  <si>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</si>
  <si>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</si>
  <si>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</si>
  <si>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</si>
  <si>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</si>
  <si>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</si>
  <si>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</si>
  <si>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</si>
  <si>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</si>
  <si>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</si>
  <si>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</si>
  <si>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</si>
  <si>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</si>
  <si>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</si>
  <si>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</si>
  <si>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</si>
  <si>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</si>
  <si>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</si>
  <si>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</si>
  <si>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</si>
  <si>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</si>
  <si>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</si>
  <si>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</si>
  <si>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</si>
  <si>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</si>
  <si>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</si>
  <si>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</si>
  <si>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</si>
  <si>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</si>
  <si>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</si>
  <si>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</si>
  <si>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</si>
  <si>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</si>
  <si>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</si>
  <si>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</si>
  <si>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</si>
  <si>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</si>
  <si>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</si>
  <si>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</si>
  <si>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</si>
  <si>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</si>
  <si>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</si>
  <si>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</si>
  <si>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</si>
  <si>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</si>
  <si>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</si>
  <si>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</si>
  <si>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</si>
  <si>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</si>
  <si>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</si>
  <si>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</si>
  <si>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</si>
  <si>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</si>
  <si>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</si>
  <si>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</si>
  <si>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</si>
  <si>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</si>
  <si>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</si>
  <si>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</si>
  <si>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</si>
  <si>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</si>
  <si>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</si>
  <si>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</si>
  <si>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</si>
  <si>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</si>
  <si>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</si>
  <si>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</si>
  <si>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</si>
  <si>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</si>
  <si>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</si>
  <si>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</si>
  <si>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</si>
  <si>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</si>
  <si>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</si>
  <si>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</si>
  <si>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</si>
  <si>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</si>
  <si>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</si>
  <si>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</si>
  <si>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</si>
  <si>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</si>
  <si>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</si>
  <si>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</si>
  <si>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</si>
  <si>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</si>
  <si>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</si>
  <si>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</si>
  <si>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</si>
  <si>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</si>
  <si>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</si>
  <si>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</si>
  <si>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</si>
  <si>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</si>
  <si>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</si>
  <si>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</si>
  <si>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</si>
  <si>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</si>
  <si>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</si>
  <si>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</si>
  <si>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</si>
  <si>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</si>
  <si>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</si>
  <si>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</si>
  <si>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</si>
  <si>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</si>
  <si>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</si>
  <si>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</si>
  <si>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</si>
  <si>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</si>
  <si>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</si>
  <si>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</si>
  <si>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</si>
  <si>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</si>
  <si>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</si>
  <si>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</si>
  <si>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</si>
  <si>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</si>
  <si>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</si>
  <si>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</si>
  <si>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</si>
  <si>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</si>
  <si>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</si>
  <si>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</si>
  <si>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</si>
  <si>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</si>
  <si>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</si>
  <si>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</si>
  <si>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</si>
  <si>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</si>
  <si>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</si>
  <si>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</si>
  <si>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</si>
  <si>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</si>
  <si>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</si>
  <si>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</si>
  <si>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</si>
  <si>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</si>
  <si>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</si>
  <si>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</si>
  <si>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</si>
  <si>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</si>
  <si>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</si>
  <si>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</si>
  <si>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</si>
  <si>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</si>
  <si>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</si>
  <si>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</si>
  <si>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</si>
  <si>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</si>
  <si>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</si>
  <si>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</si>
  <si>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</si>
  <si>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</si>
  <si>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</si>
  <si>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</si>
  <si>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</si>
  <si>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</si>
  <si>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</si>
  <si>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</si>
  <si>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</si>
  <si>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</si>
  <si>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</si>
  <si>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</si>
  <si>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</si>
  <si>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</si>
  <si>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</si>
  <si>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</si>
  <si>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</si>
  <si>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</si>
  <si>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</si>
  <si>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</si>
  <si>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</si>
  <si>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</si>
  <si>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</si>
  <si>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</si>
  <si>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</si>
  <si>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</si>
  <si>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</si>
  <si>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</si>
  <si>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</si>
  <si>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</si>
  <si>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</si>
  <si>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</si>
  <si>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</si>
  <si>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</si>
  <si>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</si>
  <si>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</si>
  <si>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</si>
  <si>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</si>
  <si>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</si>
  <si>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</si>
  <si>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</si>
  <si>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</si>
  <si>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</si>
  <si>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</si>
  <si>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</si>
  <si>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</si>
  <si>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</si>
  <si>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</si>
  <si>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</si>
  <si>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</si>
  <si>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</si>
  <si>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</si>
  <si>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</si>
  <si>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</si>
  <si>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</si>
  <si>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</si>
  <si>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</si>
  <si>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</si>
  <si>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</si>
  <si>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</si>
  <si>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</si>
  <si>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</si>
  <si>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</si>
  <si>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</si>
  <si>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</si>
  <si>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</si>
  <si>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</si>
  <si>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</si>
  <si>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</si>
  <si>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</si>
  <si>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</si>
  <si>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</si>
  <si>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</si>
  <si>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</si>
  <si>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</si>
  <si>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</si>
  <si>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</si>
  <si>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</si>
  <si>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</si>
  <si>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</si>
  <si>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</si>
  <si>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</si>
  <si>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</si>
  <si>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</si>
  <si>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</si>
  <si>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</si>
  <si>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</si>
  <si>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</si>
  <si>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</si>
  <si>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</si>
  <si>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</si>
  <si>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</si>
  <si>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</si>
  <si>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</si>
  <si>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</si>
  <si>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</si>
  <si>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</si>
  <si>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</si>
  <si>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</si>
  <si>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</si>
  <si>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</si>
  <si>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</si>
  <si>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</si>
  <si>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</si>
  <si>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</si>
  <si>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</si>
  <si>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</si>
  <si>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</si>
  <si>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</si>
  <si>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</si>
  <si>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</si>
  <si>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</si>
  <si>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</si>
  <si>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</si>
  <si>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</si>
  <si>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</si>
  <si>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</si>
  <si>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</si>
  <si>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</si>
  <si>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</si>
  <si>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</si>
  <si>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</si>
  <si>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</si>
  <si>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</si>
  <si>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</si>
  <si>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</si>
  <si>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</si>
  <si>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</si>
  <si>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</si>
  <si>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</si>
  <si>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</si>
  <si>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</si>
  <si>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</si>
  <si>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</si>
  <si>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</si>
  <si>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</si>
  <si>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</si>
  <si>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</si>
  <si>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</si>
  <si>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</si>
  <si>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</si>
  <si>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</si>
  <si>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</si>
  <si>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</si>
  <si>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</si>
  <si>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</si>
  <si>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</si>
  <si>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</si>
  <si>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</si>
  <si>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</si>
  <si>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</si>
  <si>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</si>
  <si>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</si>
  <si>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</si>
  <si>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</si>
  <si>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</si>
  <si>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</si>
  <si>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</si>
  <si>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</si>
  <si>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</si>
  <si>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</si>
  <si>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</si>
  <si>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</si>
  <si>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</si>
  <si>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</si>
  <si>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</si>
  <si>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</si>
  <si>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</si>
  <si>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</si>
  <si>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</si>
  <si>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</si>
  <si>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</si>
  <si>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</si>
  <si>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</si>
  <si>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</si>
  <si>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</si>
  <si>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</si>
  <si>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</si>
  <si>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</si>
  <si>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</si>
  <si>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</si>
  <si>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</si>
  <si>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</si>
  <si>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</si>
  <si>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</si>
  <si>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</si>
  <si>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</si>
  <si>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</si>
  <si>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</si>
  <si>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</si>
  <si>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</si>
  <si>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</si>
  <si>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</si>
  <si>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</si>
  <si>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</si>
  <si>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</si>
  <si>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</si>
  <si>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</si>
  <si>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</si>
  <si>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</si>
  <si>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</si>
  <si>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</si>
  <si>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</si>
  <si>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</si>
  <si>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</si>
  <si>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</si>
  <si>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</si>
  <si>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</si>
  <si>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</si>
  <si>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</si>
  <si>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</si>
  <si>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</si>
  <si>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</si>
  <si>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</si>
  <si>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</si>
  <si>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</si>
  <si>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</si>
  <si>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</si>
  <si>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</si>
  <si>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</si>
  <si>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</si>
  <si>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</si>
  <si>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</si>
  <si>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</si>
  <si>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</si>
  <si>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</si>
  <si>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</si>
  <si>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</si>
  <si>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</si>
  <si>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</si>
  <si>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</si>
  <si>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</si>
  <si>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</si>
  <si>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</si>
  <si>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</si>
  <si>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</si>
  <si>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</si>
  <si>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</si>
  <si>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</si>
  <si>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</si>
  <si>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</si>
  <si>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</si>
  <si>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</si>
  <si>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</si>
  <si>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</si>
  <si>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</si>
  <si>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</si>
  <si>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</si>
  <si>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</si>
  <si>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</si>
  <si>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</si>
  <si>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</si>
  <si>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</si>
  <si>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</si>
  <si>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</si>
  <si>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</si>
  <si>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</si>
  <si>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</si>
  <si>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</si>
  <si>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</si>
  <si>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</si>
  <si>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</si>
  <si>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</si>
  <si>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</si>
  <si>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</si>
  <si>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</si>
  <si>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</si>
  <si>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</si>
  <si>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</si>
  <si>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</si>
  <si>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</si>
  <si>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</si>
  <si>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</si>
  <si>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</si>
  <si>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</si>
  <si>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</si>
  <si>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</si>
  <si>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</si>
  <si>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</si>
  <si>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</si>
  <si>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</si>
  <si>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</si>
  <si>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</si>
  <si>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</si>
  <si>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</si>
  <si>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</si>
  <si>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</si>
  <si>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</si>
  <si>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</si>
  <si>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</si>
  <si>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</si>
  <si>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</si>
  <si>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</si>
  <si>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</si>
  <si>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</si>
  <si>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</si>
  <si>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</si>
  <si>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</si>
  <si>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</si>
  <si>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</si>
  <si>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</si>
  <si>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</si>
  <si>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</si>
  <si>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</si>
  <si>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</si>
  <si>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</si>
  <si>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</si>
  <si>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</si>
  <si>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</si>
  <si>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</si>
  <si>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</si>
  <si>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</si>
  <si>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</si>
  <si>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</si>
  <si>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</si>
  <si>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</si>
  <si>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</si>
  <si>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</si>
  <si>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</si>
  <si>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</si>
  <si>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</si>
  <si>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</si>
  <si>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</si>
  <si>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</si>
  <si>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</si>
  <si>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</si>
  <si>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</si>
  <si>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</si>
  <si>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</si>
  <si>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</si>
  <si>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</si>
  <si>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</si>
  <si>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</si>
  <si>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</si>
  <si>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</si>
  <si>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</si>
  <si>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</si>
  <si>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</si>
  <si>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</si>
  <si>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</si>
  <si>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</si>
  <si>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</si>
  <si>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</si>
  <si>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</si>
  <si>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</si>
  <si>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</si>
  <si>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</si>
  <si>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</si>
  <si>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</si>
  <si>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</si>
  <si>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</si>
  <si>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</si>
  <si>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</si>
  <si>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</si>
  <si>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</si>
  <si>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</si>
  <si>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</si>
  <si>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</si>
  <si>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</si>
  <si>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</si>
  <si>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</si>
  <si>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</si>
  <si>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</si>
  <si>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</si>
  <si>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</si>
  <si>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</si>
  <si>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</si>
  <si>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</si>
  <si>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</si>
  <si>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</si>
  <si>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</si>
  <si>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</si>
  <si>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</si>
  <si>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</si>
  <si>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</si>
  <si>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</si>
  <si>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</si>
  <si>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</si>
  <si>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</si>
  <si>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</si>
  <si>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</si>
  <si>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</si>
  <si>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</si>
  <si>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</si>
  <si>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</si>
  <si>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</si>
  <si>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</si>
  <si>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</si>
  <si>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</si>
  <si>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</si>
  <si>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</si>
  <si>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</si>
  <si>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</si>
  <si>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</si>
  <si>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</si>
  <si>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</si>
  <si>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</si>
  <si>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</si>
  <si>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</si>
  <si>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</si>
  <si>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</si>
  <si>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</si>
  <si>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</si>
  <si>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</si>
  <si>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</si>
  <si>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</si>
  <si>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</si>
  <si>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</si>
  <si>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</si>
  <si>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</si>
  <si>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</si>
  <si>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</si>
  <si>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</si>
  <si>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</si>
  <si>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</si>
  <si>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</si>
  <si>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</si>
  <si>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</si>
  <si>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</si>
  <si>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</si>
  <si>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</si>
  <si>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</si>
  <si>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</si>
  <si>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</si>
  <si>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</si>
  <si>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</si>
  <si>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</si>
  <si>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</si>
  <si>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</si>
  <si>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</si>
  <si>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</si>
  <si>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</si>
  <si>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</si>
  <si>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</si>
  <si>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</si>
  <si>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</si>
  <si>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</si>
  <si>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</si>
  <si>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</si>
  <si>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</si>
  <si>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</si>
  <si>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</si>
  <si>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</si>
  <si>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</si>
  <si>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</si>
  <si>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</si>
  <si>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</si>
  <si>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</si>
  <si>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</si>
  <si>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</si>
  <si>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</si>
  <si>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</si>
  <si>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</si>
  <si>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</si>
  <si>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</si>
  <si>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</si>
  <si>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</si>
  <si>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</si>
  <si>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</si>
  <si>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</si>
  <si>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</si>
  <si>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</si>
  <si>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</si>
  <si>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</si>
  <si>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</si>
  <si>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</si>
  <si>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</si>
  <si>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</si>
  <si>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</si>
  <si>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</si>
  <si>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</si>
  <si>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</si>
  <si>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</si>
  <si>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</si>
  <si>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</si>
  <si>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</si>
  <si>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</si>
  <si>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</si>
  <si>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</si>
  <si>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</si>
  <si>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</si>
  <si>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</si>
  <si>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</si>
  <si>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</si>
  <si>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</si>
  <si>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</si>
  <si>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</si>
  <si>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</si>
  <si>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</si>
  <si>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</si>
  <si>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</si>
  <si>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</si>
  <si>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</si>
  <si>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</si>
  <si>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</si>
  <si>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</si>
  <si>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</si>
  <si>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</si>
  <si>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</si>
  <si>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</si>
  <si>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</si>
  <si>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</si>
  <si>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</si>
  <si>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</si>
  <si>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</si>
  <si>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</si>
  <si>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</si>
  <si>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</si>
  <si>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</si>
  <si>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</si>
  <si>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</si>
  <si>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</si>
  <si>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</si>
  <si>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</si>
  <si>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</si>
  <si>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</si>
  <si>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</si>
  <si>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</si>
  <si>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</si>
  <si>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</si>
  <si>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</si>
  <si>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</si>
  <si>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</si>
  <si>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</si>
  <si>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</si>
  <si>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</si>
  <si>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</si>
  <si>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</si>
  <si>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</si>
  <si>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</si>
  <si>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</si>
  <si>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</si>
  <si>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</si>
  <si>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</si>
  <si>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</si>
  <si>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</si>
  <si>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</si>
  <si>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</si>
  <si>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</si>
  <si>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</si>
  <si>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</si>
  <si>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</si>
  <si>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</si>
  <si>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</si>
  <si>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</si>
  <si>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</si>
  <si>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</si>
  <si>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</si>
  <si>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</si>
  <si>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</si>
  <si>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</si>
  <si>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</si>
  <si>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</si>
  <si>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</si>
  <si>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</si>
  <si>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</si>
  <si>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</si>
  <si>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</si>
  <si>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</si>
  <si>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</si>
  <si>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</si>
  <si>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</si>
  <si>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</si>
  <si>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</si>
  <si>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</si>
  <si>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</si>
  <si>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</si>
  <si>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</si>
  <si>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</si>
  <si>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</si>
  <si>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</si>
  <si>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</si>
  <si>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</si>
  <si>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</si>
  <si>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</si>
  <si>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</si>
  <si>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</si>
  <si>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</si>
  <si>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</si>
  <si>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</si>
  <si>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</si>
  <si>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</si>
  <si>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</si>
  <si>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</si>
  <si>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</si>
  <si>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</si>
  <si>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</si>
  <si>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</si>
  <si>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</si>
  <si>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</si>
  <si>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</si>
  <si>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</si>
  <si>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</si>
  <si>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</si>
  <si>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</si>
  <si>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</si>
  <si>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</si>
  <si>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</si>
  <si>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</si>
  <si>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</si>
  <si>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</si>
  <si>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</si>
  <si>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</si>
  <si>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</si>
  <si>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</si>
  <si>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</si>
  <si>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</si>
  <si>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</si>
  <si>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</si>
  <si>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</si>
  <si>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</si>
  <si>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</si>
  <si>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</si>
  <si>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</si>
  <si>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</si>
  <si>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</si>
  <si>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</si>
  <si>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</si>
  <si>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</si>
  <si>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</si>
  <si>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</si>
  <si>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</si>
  <si>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</si>
  <si>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</si>
  <si>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</si>
  <si>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</si>
  <si>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</si>
  <si>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</si>
  <si>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</si>
  <si>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</si>
  <si>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</si>
  <si>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</si>
  <si>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</si>
  <si>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</si>
  <si>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</si>
  <si>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</si>
  <si>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</si>
  <si>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</si>
  <si>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</si>
  <si>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</si>
  <si>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</si>
  <si>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</si>
  <si>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</si>
  <si>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</si>
  <si>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</si>
  <si>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</si>
  <si>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</si>
  <si>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</si>
  <si>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</si>
  <si>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</si>
  <si>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</si>
  <si>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</si>
  <si>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</si>
  <si>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</si>
  <si>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</si>
  <si>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</si>
  <si>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</si>
  <si>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</si>
  <si>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</si>
  <si>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</si>
  <si>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</si>
  <si>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</si>
  <si>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</si>
  <si>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</si>
  <si>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</si>
  <si>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</si>
  <si>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</si>
  <si>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</si>
  <si>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</si>
  <si>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</si>
  <si>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</si>
  <si>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</si>
  <si>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</si>
  <si>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</si>
  <si>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</si>
  <si>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</si>
  <si>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</si>
  <si>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</si>
  <si>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</si>
  <si>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</si>
  <si>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</si>
  <si>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</si>
  <si>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</si>
  <si>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</si>
  <si>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</si>
  <si>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</si>
  <si>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</si>
  <si>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</si>
  <si>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</si>
  <si>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</si>
  <si>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</si>
  <si>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</si>
  <si>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</si>
  <si>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</si>
  <si>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</si>
  <si>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</si>
  <si>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</si>
  <si>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</si>
  <si>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</si>
  <si>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</si>
  <si>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</si>
  <si>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</si>
  <si>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</si>
  <si>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</si>
  <si>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</si>
  <si>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</si>
  <si>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</si>
  <si>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</si>
  <si>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</si>
  <si>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</si>
  <si>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</si>
  <si>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</si>
  <si>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</si>
  <si>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</si>
  <si>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</si>
  <si>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</si>
  <si>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</si>
  <si>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</si>
  <si>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</si>
  <si>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</si>
  <si>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</si>
  <si>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</si>
  <si>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</si>
  <si>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</si>
  <si>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</si>
  <si>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</si>
  <si>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</si>
  <si>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</si>
  <si>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</si>
  <si>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</si>
  <si>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</si>
  <si>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</si>
  <si>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</si>
  <si>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</si>
  <si>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</si>
  <si>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</si>
  <si>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</si>
  <si>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</si>
  <si>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</si>
  <si>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</si>
  <si>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</si>
  <si>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</si>
  <si>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</si>
  <si>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</si>
  <si>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</si>
  <si>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</si>
  <si>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</si>
  <si>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</si>
  <si>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</si>
  <si>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</si>
  <si>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</si>
  <si>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</si>
  <si>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</si>
  <si>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</si>
  <si>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</si>
  <si>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</si>
  <si>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</si>
  <si>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</si>
  <si>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</si>
  <si>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</si>
  <si>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</si>
  <si>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</si>
  <si>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</si>
  <si>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</si>
  <si>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</si>
  <si>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</si>
  <si>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</si>
  <si>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</si>
  <si>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</si>
  <si>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</si>
  <si>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</si>
  <si>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</si>
  <si>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</si>
  <si>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</si>
  <si>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</si>
  <si>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</si>
  <si>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</si>
  <si>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</si>
  <si>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</si>
  <si>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</si>
  <si>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</si>
  <si>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</si>
  <si>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</si>
  <si>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</si>
  <si>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</si>
  <si>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</si>
  <si>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</si>
  <si>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</si>
  <si>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</si>
  <si>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</si>
  <si>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</si>
  <si>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</si>
  <si>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</si>
  <si>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</si>
  <si>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</si>
  <si>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</si>
  <si>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</si>
  <si>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</si>
  <si>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</si>
  <si>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</si>
  <si>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</si>
  <si>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</si>
  <si>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</si>
  <si>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</si>
  <si>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</si>
  <si>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</si>
  <si>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</si>
  <si>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</si>
  <si>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</si>
  <si>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</si>
  <si>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</si>
  <si>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</si>
  <si>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</si>
  <si>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</si>
  <si>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</si>
  <si>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</si>
  <si>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</si>
  <si>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</si>
  <si>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</si>
  <si>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</si>
  <si>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</si>
  <si>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</si>
  <si>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</si>
  <si>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</si>
  <si>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</si>
  <si>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</si>
  <si>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</si>
  <si>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</si>
  <si>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</si>
  <si>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</si>
  <si>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</si>
  <si>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</si>
  <si>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</si>
  <si>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</si>
  <si>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</si>
  <si>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</si>
  <si>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</si>
  <si>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</si>
  <si>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</si>
  <si>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</si>
  <si>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</si>
  <si>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</si>
  <si>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</si>
  <si>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</si>
  <si>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</si>
  <si>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</si>
  <si>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</si>
  <si>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</si>
  <si>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</si>
  <si>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</si>
  <si>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</si>
  <si>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</si>
  <si>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</si>
  <si>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</si>
  <si>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</si>
  <si>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</si>
  <si>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</si>
  <si>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</si>
  <si>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</si>
  <si>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</si>
  <si>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</si>
  <si>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</si>
  <si>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</si>
  <si>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</si>
  <si>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</si>
  <si>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</si>
  <si>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</si>
  <si>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</si>
  <si>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</si>
  <si>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</si>
  <si>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</si>
  <si>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</si>
  <si>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</si>
  <si>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</si>
  <si>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</si>
  <si>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</si>
  <si>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</si>
  <si>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</si>
  <si>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</si>
  <si>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</si>
  <si>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</si>
  <si>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</si>
  <si>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</si>
  <si>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</si>
  <si>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</si>
  <si>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</si>
  <si>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</si>
  <si>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</si>
  <si>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</si>
  <si>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</si>
  <si>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</si>
  <si>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</si>
  <si>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</si>
  <si>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</si>
  <si>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</si>
  <si>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</si>
  <si>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</si>
  <si>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</si>
  <si>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</si>
  <si>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</si>
  <si>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</si>
  <si>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</si>
  <si>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</si>
  <si>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</si>
  <si>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</si>
  <si>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</si>
  <si>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</si>
  <si>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</si>
  <si>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</si>
  <si>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</si>
  <si>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</si>
  <si>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</si>
  <si>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</si>
  <si>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</si>
  <si>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</si>
  <si>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</si>
  <si>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</si>
  <si>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</si>
  <si>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</si>
  <si>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</si>
  <si>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</si>
  <si>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</si>
  <si>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</si>
  <si>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</si>
  <si>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</si>
  <si>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</si>
  <si>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</si>
  <si>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</si>
  <si>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</si>
  <si>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</si>
  <si>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</si>
  <si>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</si>
  <si>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</si>
  <si>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</si>
  <si>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</si>
  <si>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</si>
  <si>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</si>
  <si>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</si>
  <si>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</si>
  <si>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</si>
  <si>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</si>
  <si>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</si>
  <si>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</si>
  <si>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</si>
  <si>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</si>
  <si>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</si>
  <si>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</si>
  <si>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</si>
  <si>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</si>
  <si>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</si>
  <si>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</si>
  <si>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</si>
  <si>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</si>
  <si>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</si>
  <si>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</si>
  <si>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</si>
  <si>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</si>
  <si>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</si>
  <si>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</si>
  <si>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</si>
  <si>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</si>
  <si>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</si>
  <si>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</si>
  <si>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</si>
  <si>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</si>
  <si>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</si>
  <si>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</si>
  <si>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</si>
  <si>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</si>
  <si>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</si>
  <si>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</si>
  <si>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</si>
  <si>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</si>
  <si>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</si>
  <si>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</si>
  <si>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</si>
  <si>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</si>
  <si>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</si>
  <si>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</si>
  <si>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</si>
  <si>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</si>
  <si>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</si>
  <si>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</si>
  <si>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</si>
  <si>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</si>
  <si>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</si>
  <si>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</si>
  <si>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</si>
  <si>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</si>
  <si>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</si>
  <si>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</si>
  <si>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</si>
  <si>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</si>
  <si>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</si>
  <si>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</si>
  <si>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</si>
  <si>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</si>
  <si>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</si>
  <si>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</si>
  <si>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</si>
  <si>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</si>
  <si>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</si>
  <si>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</si>
  <si>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</si>
  <si>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</si>
  <si>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</si>
  <si>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</si>
  <si>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</si>
  <si>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</si>
  <si>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</si>
  <si>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</si>
  <si>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</si>
  <si>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</si>
  <si>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</si>
  <si>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</si>
  <si>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</si>
  <si>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</si>
  <si>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</si>
  <si>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</si>
  <si>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</si>
  <si>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</si>
  <si>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</si>
  <si>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</si>
  <si>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</si>
  <si>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</si>
  <si>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</si>
  <si>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</si>
  <si>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</si>
  <si>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</si>
  <si>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</si>
  <si>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</si>
  <si>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</si>
  <si>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</si>
  <si>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</si>
  <si>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</si>
  <si>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</si>
  <si>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</si>
  <si>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</si>
  <si>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</si>
  <si>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</si>
  <si>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</si>
  <si>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</si>
  <si>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</si>
  <si>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</si>
  <si>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</si>
  <si>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</si>
  <si>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</si>
  <si>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</si>
  <si>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</si>
  <si>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</si>
  <si>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</si>
  <si>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</si>
  <si>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</si>
  <si>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</si>
  <si>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</si>
  <si>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</si>
  <si>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</si>
  <si>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</si>
  <si>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</si>
  <si>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</si>
  <si>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</si>
  <si>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</si>
  <si>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</si>
  <si>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</si>
  <si>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</si>
  <si>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</si>
  <si>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</si>
  <si>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</si>
  <si>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</si>
  <si>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</si>
  <si>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</si>
  <si>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</si>
  <si>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</si>
  <si>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</si>
  <si>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</si>
  <si>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</si>
  <si>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</si>
  <si>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</si>
  <si>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</si>
  <si>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</si>
  <si>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</si>
  <si>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</si>
  <si>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</si>
  <si>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</si>
  <si>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</si>
  <si>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</si>
  <si>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</si>
  <si>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</si>
  <si>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</si>
  <si>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</si>
  <si>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</si>
  <si>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</si>
  <si>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</si>
  <si>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</si>
  <si>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</si>
  <si>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</si>
  <si>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</si>
  <si>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</si>
  <si>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</si>
  <si>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</si>
  <si>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</si>
  <si>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</si>
  <si>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</si>
  <si>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</si>
  <si>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</si>
  <si>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</si>
  <si>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</si>
  <si>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</si>
  <si>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</si>
  <si>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</si>
  <si>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</si>
  <si>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</si>
  <si>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</si>
  <si>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</si>
  <si>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</si>
  <si>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</si>
  <si>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</si>
  <si>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</si>
  <si>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</si>
  <si>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</si>
  <si>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</si>
  <si>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</si>
  <si>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</si>
  <si>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</si>
  <si>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</si>
  <si>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</si>
  <si>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</si>
  <si>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</si>
  <si>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</si>
  <si>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</si>
  <si>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</si>
  <si>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</si>
  <si>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</si>
  <si>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</si>
  <si>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</si>
  <si>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</si>
  <si>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</si>
  <si>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</si>
  <si>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</si>
  <si>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</si>
  <si>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</si>
  <si>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</si>
  <si>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</si>
  <si>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</si>
  <si>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</si>
  <si>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</si>
  <si>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</si>
  <si>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</si>
  <si>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</si>
  <si>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</si>
  <si>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</si>
  <si>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</si>
  <si>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</si>
  <si>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</si>
  <si>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</si>
  <si>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</si>
  <si>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</si>
  <si>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</si>
  <si>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</si>
  <si>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</si>
  <si>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</si>
  <si>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</si>
  <si>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</si>
  <si>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</si>
  <si>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</si>
  <si>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</si>
  <si>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</si>
  <si>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</si>
  <si>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</si>
  <si>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</si>
  <si>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</si>
  <si>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</si>
  <si>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</si>
  <si>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</si>
  <si>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</si>
  <si>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</si>
  <si>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</si>
  <si>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</si>
  <si>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</si>
  <si>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</si>
  <si>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</si>
  <si>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</si>
  <si>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</si>
  <si>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</si>
  <si>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</si>
  <si>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</si>
  <si>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</si>
  <si>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</si>
  <si>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</si>
  <si>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</si>
  <si>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</si>
  <si>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</si>
  <si>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</si>
  <si>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</si>
  <si>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</si>
  <si>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</si>
  <si>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</si>
  <si>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</si>
  <si>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</si>
  <si>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</si>
  <si>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</si>
  <si>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</si>
  <si>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</si>
  <si>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</si>
  <si>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</si>
  <si>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</si>
  <si>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</si>
  <si>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</si>
  <si>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</si>
  <si>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</si>
  <si>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</si>
  <si>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</si>
  <si>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</si>
  <si>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</si>
  <si>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</si>
  <si>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</si>
  <si>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</si>
  <si>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</si>
  <si>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</si>
  <si>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</si>
  <si>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</si>
  <si>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</si>
  <si>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</si>
  <si>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</si>
  <si>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</si>
  <si>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</si>
  <si>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</si>
  <si>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</si>
  <si>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</si>
  <si>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</si>
  <si>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</si>
  <si>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</si>
  <si>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</si>
  <si>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</si>
  <si>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</si>
  <si>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</si>
  <si>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</si>
  <si>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</si>
  <si>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</si>
  <si>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</si>
  <si>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</si>
  <si>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</si>
  <si>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</si>
  <si>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</si>
  <si>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</si>
  <si>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</si>
  <si>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</si>
  <si>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</si>
  <si>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</si>
  <si>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</si>
  <si>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</si>
  <si>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</si>
  <si>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</si>
  <si>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</si>
  <si>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</si>
  <si>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</si>
  <si>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</si>
  <si>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</si>
  <si>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</si>
  <si>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</si>
  <si>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</si>
  <si>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</si>
  <si>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</si>
  <si>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</si>
  <si>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</si>
  <si>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</si>
  <si>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</si>
  <si>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</si>
  <si>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</si>
  <si>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</si>
  <si>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</si>
  <si>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</si>
  <si>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</si>
  <si>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</si>
  <si>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</si>
  <si>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</si>
  <si>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</si>
  <si>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</si>
  <si>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</si>
  <si>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</si>
  <si>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</si>
  <si>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</si>
  <si>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</si>
  <si>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</si>
  <si>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</si>
  <si>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</si>
  <si>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</si>
  <si>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</si>
  <si>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</si>
  <si>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</si>
  <si>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</si>
  <si>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</si>
  <si>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</si>
  <si>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</si>
  <si>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</si>
  <si>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</si>
  <si>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</si>
  <si>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</si>
  <si>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</si>
  <si>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</si>
  <si>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</si>
  <si>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</si>
  <si>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</si>
  <si>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</si>
  <si>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</si>
  <si>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</si>
  <si>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</si>
  <si>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</si>
  <si>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</si>
  <si>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</si>
  <si>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</si>
  <si>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</si>
  <si>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</si>
  <si>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</si>
  <si>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</si>
  <si>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</si>
  <si>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</si>
  <si>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</si>
  <si>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</si>
  <si>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</si>
  <si>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</si>
  <si>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</si>
  <si>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</si>
  <si>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</si>
  <si>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</si>
  <si>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</si>
  <si>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</si>
  <si>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</si>
  <si>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</si>
  <si>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</si>
  <si>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</si>
  <si>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</si>
  <si>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</si>
  <si>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</si>
  <si>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</si>
  <si>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</si>
  <si>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</si>
  <si>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</si>
  <si>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</si>
  <si>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</si>
  <si>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</si>
  <si>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</si>
  <si>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</si>
  <si>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</si>
  <si>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</si>
  <si>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</si>
  <si>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</si>
  <si>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</si>
  <si>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</si>
  <si>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</si>
  <si>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</si>
  <si>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</si>
  <si>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</si>
  <si>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</si>
  <si>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</si>
  <si>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</si>
  <si>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</si>
  <si>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</si>
  <si>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</si>
  <si>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</si>
  <si>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</si>
  <si>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</si>
  <si>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</si>
  <si>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</si>
  <si>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</si>
  <si>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</si>
  <si>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</si>
  <si>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</si>
  <si>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</si>
  <si>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</si>
  <si>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</si>
  <si>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</si>
  <si>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</si>
  <si>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</si>
  <si>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</si>
  <si>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</si>
  <si>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</si>
  <si>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</si>
  <si>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</si>
  <si>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</si>
  <si>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</si>
  <si>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</si>
  <si>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</si>
  <si>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</si>
  <si>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</si>
  <si>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</si>
  <si>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</si>
  <si>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</si>
  <si>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</si>
  <si>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</si>
  <si>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</si>
  <si>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</si>
  <si>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</si>
  <si>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</si>
  <si>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</si>
  <si>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</si>
  <si>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</si>
  <si>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</si>
  <si>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</si>
  <si>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</si>
  <si>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</si>
  <si>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</si>
  <si>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</si>
  <si>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</si>
  <si>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</si>
  <si>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</si>
  <si>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</si>
  <si>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</si>
  <si>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</si>
  <si>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</si>
  <si>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</si>
  <si>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</si>
  <si>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</si>
  <si>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</si>
  <si>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</si>
  <si>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</si>
  <si>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</si>
  <si>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</si>
  <si>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</si>
  <si>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</si>
  <si>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</si>
  <si>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</si>
  <si>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</si>
  <si>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</si>
  <si>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</si>
  <si>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</si>
  <si>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</si>
  <si>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</si>
  <si>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</si>
  <si>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</si>
  <si>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</si>
  <si>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</si>
  <si>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</si>
  <si>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</si>
  <si>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</si>
  <si>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</si>
  <si>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</si>
  <si>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</si>
  <si>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</si>
  <si>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</si>
  <si>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</si>
  <si>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</si>
  <si>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</si>
  <si>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</si>
  <si>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</si>
  <si>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</si>
  <si>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</si>
  <si>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</si>
  <si>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</si>
  <si>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</si>
  <si>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</si>
  <si>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</si>
  <si>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</si>
  <si>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</si>
  <si>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</si>
  <si>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</si>
  <si>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</si>
  <si>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</si>
  <si>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</si>
  <si>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</si>
  <si>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</si>
  <si>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</si>
  <si>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</si>
  <si>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</si>
  <si>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</si>
  <si>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</si>
  <si>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</si>
  <si>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</si>
  <si>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</si>
  <si>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</si>
  <si>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</si>
  <si>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</si>
  <si>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</si>
  <si>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</si>
  <si>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</si>
  <si>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</si>
  <si>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</si>
  <si>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</si>
  <si>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</si>
  <si>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</si>
  <si>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</si>
  <si>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</si>
  <si>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</si>
  <si>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</si>
  <si>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</si>
  <si>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</si>
  <si>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</si>
  <si>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</si>
  <si>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</si>
  <si>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</si>
  <si>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</si>
  <si>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</si>
  <si>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</si>
  <si>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</si>
  <si>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</si>
  <si>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</si>
  <si>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</si>
  <si>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</si>
  <si>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</si>
  <si>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</si>
  <si>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</si>
  <si>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</si>
  <si>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</si>
  <si>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</si>
  <si>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</si>
  <si>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</si>
  <si>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</si>
  <si>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</si>
  <si>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</si>
  <si>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</si>
  <si>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</si>
  <si>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</si>
  <si>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</si>
  <si>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</si>
  <si>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</si>
  <si>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</si>
  <si>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</si>
  <si>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</si>
  <si>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</si>
  <si>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</si>
  <si>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</si>
  <si>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</si>
  <si>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</si>
  <si>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</si>
  <si>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</si>
  <si>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</si>
  <si>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</si>
  <si>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</si>
  <si>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</si>
  <si>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</si>
  <si>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</si>
  <si>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</si>
  <si>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</si>
  <si>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</si>
  <si>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</si>
  <si>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</si>
  <si>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</si>
  <si>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</si>
  <si>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</si>
  <si>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</si>
  <si>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</si>
  <si>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</si>
  <si>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</si>
  <si>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</si>
  <si>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</si>
  <si>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</si>
  <si>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</si>
  <si>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</si>
  <si>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</si>
  <si>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</si>
  <si>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</si>
  <si>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</si>
  <si>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</si>
  <si>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</si>
  <si>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</si>
  <si>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</si>
  <si>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</si>
  <si>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</si>
  <si>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</si>
  <si>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</si>
  <si>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</si>
  <si>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</si>
  <si>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</si>
  <si>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</si>
  <si>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</si>
  <si>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</si>
  <si>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</si>
  <si>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</si>
  <si>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</si>
  <si>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</si>
  <si>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</si>
  <si>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</si>
  <si>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</si>
  <si>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</si>
  <si>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</si>
  <si>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</si>
  <si>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</si>
  <si>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</si>
  <si>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</si>
  <si>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</si>
  <si>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</si>
  <si>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</si>
  <si>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</si>
  <si>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</si>
  <si>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</si>
  <si>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</si>
  <si>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</si>
  <si>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</si>
  <si>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</si>
  <si>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</si>
  <si>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</si>
  <si>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</si>
  <si>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</si>
  <si>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</si>
  <si>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</si>
  <si>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</si>
  <si>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</si>
  <si>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</si>
  <si>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</si>
  <si>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</si>
  <si>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</si>
  <si>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</si>
  <si>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</si>
  <si>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</si>
  <si>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</si>
  <si>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</si>
  <si>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</si>
  <si>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</si>
  <si>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</si>
  <si>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</si>
  <si>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</si>
  <si>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</si>
  <si>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</si>
  <si>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</si>
  <si>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</si>
  <si>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</si>
  <si>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</si>
  <si>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</si>
  <si>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</si>
  <si>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</si>
  <si>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</si>
  <si>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</si>
  <si>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</si>
  <si>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</si>
  <si>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</si>
  <si>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</si>
  <si>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</si>
  <si>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</si>
  <si>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</si>
  <si>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</si>
  <si>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</si>
  <si>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</si>
  <si>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</si>
  <si>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</si>
  <si>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</si>
  <si>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</si>
  <si>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</si>
  <si>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</si>
  <si>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</si>
  <si>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</si>
  <si>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</si>
  <si>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</si>
  <si>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</si>
  <si>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</si>
  <si>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</si>
  <si>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</si>
  <si>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</si>
  <si>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</si>
  <si>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</si>
  <si>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</si>
  <si>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</si>
  <si>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</si>
  <si>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</si>
  <si>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</si>
  <si>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</si>
  <si>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</si>
  <si>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</si>
  <si>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</si>
  <si>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</si>
  <si>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</si>
  <si>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</si>
  <si>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</si>
  <si>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</si>
  <si>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</si>
  <si>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</si>
  <si>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</si>
  <si>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</si>
  <si>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</si>
  <si>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</si>
  <si>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</si>
  <si>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</si>
  <si>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</si>
  <si>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</si>
  <si>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</si>
  <si>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</si>
  <si>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</si>
  <si>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</si>
  <si>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</si>
  <si>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</si>
  <si>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</si>
  <si>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</si>
  <si>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</si>
  <si>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</si>
  <si>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</si>
  <si>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</si>
  <si>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</si>
  <si>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</si>
  <si>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</si>
  <si>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</si>
  <si>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</si>
  <si>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</si>
  <si>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</si>
  <si>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</si>
  <si>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</si>
  <si>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</si>
  <si>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</si>
  <si>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</si>
  <si>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</si>
  <si>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</si>
  <si>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</si>
  <si>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</si>
  <si>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</si>
  <si>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</si>
  <si>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</si>
  <si>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</si>
  <si>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</si>
  <si>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</si>
  <si>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</si>
  <si>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</si>
  <si>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</si>
  <si>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</si>
  <si>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</si>
  <si>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</si>
  <si>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</si>
  <si>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</si>
  <si>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</si>
  <si>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</si>
  <si>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</si>
  <si>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</si>
  <si>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</si>
  <si>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</si>
  <si>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</si>
  <si>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</si>
  <si>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</si>
  <si>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</si>
  <si>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</si>
  <si>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</si>
  <si>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</si>
  <si>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</si>
  <si>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</si>
  <si>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</si>
  <si>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</si>
  <si>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</si>
  <si>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</si>
  <si>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</si>
  <si>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</si>
  <si>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</si>
  <si>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</si>
  <si>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</si>
  <si>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</si>
  <si>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</si>
  <si>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</si>
  <si>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</si>
  <si>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</si>
  <si>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</si>
  <si>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</si>
  <si>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</si>
  <si>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</si>
  <si>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</si>
  <si>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</si>
  <si>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</si>
  <si>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</si>
  <si>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</si>
  <si>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</si>
  <si>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</si>
  <si>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</si>
  <si>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</si>
  <si>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</si>
  <si>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</si>
  <si>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</si>
  <si>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</si>
  <si>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</si>
  <si>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</si>
  <si>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</si>
  <si>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</si>
  <si>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</si>
  <si>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</si>
  <si>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</si>
  <si>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</si>
  <si>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</si>
  <si>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</si>
  <si>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</si>
  <si>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</si>
  <si>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</si>
  <si>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</si>
  <si>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</si>
  <si>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</si>
  <si>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</si>
  <si>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</si>
  <si>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</si>
  <si>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</si>
  <si>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</si>
  <si>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</si>
  <si>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</si>
  <si>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</si>
  <si>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</si>
  <si>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</si>
  <si>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</si>
  <si>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</si>
  <si>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</si>
  <si>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</si>
  <si>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</si>
  <si>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</si>
  <si>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</si>
  <si>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</si>
  <si>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</si>
  <si>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</si>
  <si>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</si>
  <si>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</si>
  <si>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</si>
  <si>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</si>
  <si>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</si>
  <si>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</si>
  <si>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</si>
  <si>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</si>
  <si>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</si>
  <si>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</si>
  <si>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</si>
  <si>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</si>
  <si>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</si>
  <si>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</si>
  <si>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</si>
  <si>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</si>
  <si>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</si>
  <si>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</si>
  <si>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</si>
  <si>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</si>
  <si>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</si>
  <si>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</si>
  <si>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</si>
  <si>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</si>
  <si>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</si>
  <si>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</si>
  <si>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</si>
  <si>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</si>
  <si>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</si>
  <si>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</si>
  <si>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</si>
  <si>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</si>
  <si>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</si>
  <si>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</si>
  <si>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</si>
  <si>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</si>
  <si>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</si>
  <si>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</si>
  <si>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</si>
  <si>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</si>
  <si>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</si>
  <si>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</si>
  <si>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</si>
  <si>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</si>
  <si>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</si>
  <si>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</si>
  <si>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</si>
  <si>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</si>
  <si>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</si>
  <si>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</si>
  <si>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</si>
  <si>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</si>
  <si>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</si>
  <si>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</si>
  <si>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</si>
  <si>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</si>
  <si>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</si>
  <si>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</si>
  <si>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</si>
  <si>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</si>
  <si>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</si>
  <si>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</si>
  <si>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</si>
  <si>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</si>
  <si>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</si>
  <si>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</si>
  <si>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</si>
  <si>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</si>
  <si>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</si>
  <si>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</si>
  <si>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</si>
  <si>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</si>
  <si>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</si>
  <si>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</si>
  <si>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</si>
  <si>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</si>
  <si>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</si>
  <si>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</si>
  <si>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</si>
  <si>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</si>
  <si>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</si>
  <si>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</si>
  <si>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</si>
  <si>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</si>
  <si>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</si>
  <si>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</si>
  <si>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</si>
  <si>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</si>
  <si>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</si>
  <si>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</si>
  <si>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</si>
  <si>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</si>
  <si>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</si>
  <si>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</si>
  <si>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</si>
  <si>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</si>
  <si>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</si>
  <si>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</si>
  <si>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</si>
  <si>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</si>
  <si>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</si>
  <si>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</si>
  <si>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</si>
  <si>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</si>
  <si>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</si>
  <si>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</si>
  <si>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</si>
  <si>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</si>
  <si>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</si>
  <si>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</si>
  <si>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</si>
  <si>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</si>
  <si>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</si>
  <si>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</si>
  <si>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</si>
  <si>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</si>
  <si>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</si>
  <si>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</si>
  <si>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</si>
  <si>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</si>
  <si>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</si>
  <si>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</si>
  <si>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</si>
  <si>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</si>
  <si>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</si>
  <si>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</si>
  <si>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</si>
  <si>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</si>
  <si>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</si>
  <si>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</si>
  <si>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</si>
  <si>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</si>
  <si>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</si>
  <si>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</si>
  <si>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</si>
  <si>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</si>
  <si>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</si>
  <si>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</si>
  <si>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</si>
  <si>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</si>
  <si>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</si>
  <si>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</si>
  <si>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</si>
  <si>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</si>
  <si>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</si>
  <si>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</si>
  <si>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</si>
  <si>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</si>
  <si>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</si>
  <si>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</si>
  <si>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</si>
  <si>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</si>
  <si>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</si>
  <si>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</si>
  <si>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</si>
  <si>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</si>
  <si>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</si>
  <si>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</si>
  <si>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</si>
  <si>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</si>
  <si>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</si>
  <si>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</si>
  <si>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</si>
  <si>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</si>
  <si>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</si>
  <si>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</si>
  <si>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</si>
  <si>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</si>
  <si>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</si>
  <si>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</si>
  <si>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</si>
  <si>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</si>
  <si>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</si>
  <si>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</si>
  <si>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</si>
  <si>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</si>
  <si>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</si>
  <si>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</si>
  <si>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</si>
  <si>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</si>
  <si>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</si>
  <si>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</si>
  <si>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</si>
  <si>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</si>
  <si>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</si>
  <si>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</si>
  <si>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</si>
  <si>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</si>
  <si>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</si>
  <si>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</si>
  <si>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</si>
  <si>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</si>
  <si>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</si>
  <si>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</si>
  <si>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</si>
  <si>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</si>
  <si>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</si>
  <si>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</si>
  <si>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</si>
  <si>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</si>
  <si>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</si>
  <si>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</si>
  <si>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</si>
  <si>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</si>
  <si>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</si>
  <si>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</si>
  <si>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</si>
  <si>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</si>
  <si>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</si>
  <si>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</si>
  <si>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</si>
  <si>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</si>
  <si>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</si>
  <si>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</si>
  <si>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</si>
  <si>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</si>
  <si>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</si>
  <si>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</si>
  <si>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</si>
  <si>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</si>
  <si>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</si>
  <si>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</si>
  <si>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</si>
  <si>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</si>
  <si>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</si>
  <si>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</si>
  <si>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</si>
  <si>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</si>
  <si>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</si>
  <si>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</si>
  <si>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</si>
  <si>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</si>
  <si>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</si>
  <si>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</si>
  <si>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</si>
  <si>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</si>
  <si>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</si>
  <si>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</si>
  <si>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</si>
  <si>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</si>
  <si>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</si>
  <si>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</si>
  <si>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</si>
  <si>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</si>
  <si>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</si>
  <si>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</si>
  <si>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</si>
  <si>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</si>
  <si>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</si>
  <si>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</si>
  <si>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</si>
  <si>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</si>
  <si>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</si>
  <si>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</si>
  <si>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</si>
  <si>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</si>
  <si>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</si>
  <si>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</si>
  <si>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</si>
  <si>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</si>
  <si>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</si>
  <si>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</si>
  <si>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</si>
  <si>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</si>
  <si>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</si>
  <si>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</si>
  <si>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</si>
  <si>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</si>
  <si>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</si>
  <si>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</si>
  <si>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</si>
  <si>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</si>
  <si>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</si>
  <si>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</si>
  <si>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</si>
  <si>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</si>
  <si>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</si>
  <si>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</si>
  <si>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</si>
  <si>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</si>
  <si>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</si>
  <si>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</si>
  <si>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</si>
  <si>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</si>
  <si>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</si>
  <si>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</si>
  <si>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</si>
  <si>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</si>
  <si>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</si>
  <si>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</si>
  <si>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</si>
  <si>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</si>
  <si>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</si>
  <si>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</si>
  <si>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</si>
  <si>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</si>
  <si>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</si>
  <si>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</si>
  <si>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</si>
  <si>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</si>
  <si>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</si>
  <si>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</si>
  <si>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</si>
  <si>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</si>
  <si>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</si>
  <si>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</si>
  <si>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</si>
  <si>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</si>
  <si>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</si>
  <si>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</si>
  <si>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</si>
  <si>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</si>
  <si>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</si>
  <si>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</si>
  <si>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</si>
  <si>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</si>
  <si>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</si>
  <si>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</si>
  <si>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</si>
  <si>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</si>
  <si>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</si>
  <si>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</si>
  <si>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</si>
  <si>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</si>
  <si>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</si>
  <si>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</si>
  <si>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</si>
  <si>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</si>
  <si>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</si>
  <si>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</si>
  <si>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</si>
  <si>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</si>
  <si>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</si>
  <si>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</si>
  <si>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</si>
  <si>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</si>
  <si>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</si>
  <si>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</si>
  <si>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</si>
  <si>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</si>
  <si>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</si>
  <si>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</si>
  <si>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</si>
  <si>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</si>
  <si>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</si>
  <si>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</si>
  <si>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</si>
  <si>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</si>
  <si>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</si>
  <si>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</si>
  <si>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</si>
  <si>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</si>
  <si>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</si>
  <si>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</si>
  <si>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</si>
  <si>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</si>
  <si>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</si>
  <si>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</si>
  <si>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</si>
  <si>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</si>
  <si>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</si>
  <si>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</si>
  <si>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</si>
  <si>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</si>
  <si>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</si>
  <si>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</si>
  <si>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</si>
  <si>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</si>
  <si>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</si>
  <si>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</si>
  <si>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</si>
  <si>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</si>
  <si>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</si>
  <si>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</si>
  <si>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</si>
  <si>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</si>
  <si>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</si>
  <si>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</si>
  <si>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</si>
  <si>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</si>
  <si>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</si>
  <si>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</si>
  <si>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</si>
  <si>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</si>
  <si>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</si>
  <si>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</si>
  <si>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</si>
  <si>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</si>
  <si>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</si>
  <si>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</si>
  <si>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</si>
  <si>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</si>
  <si>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</si>
  <si>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</si>
  <si>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</si>
  <si>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</si>
  <si>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</si>
  <si>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</si>
  <si>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</si>
  <si>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</si>
  <si>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</si>
  <si>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</si>
  <si>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</si>
  <si>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</si>
  <si>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</si>
  <si>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</si>
  <si>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</si>
  <si>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</si>
  <si>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</si>
  <si>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</si>
  <si>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</si>
  <si>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</si>
  <si>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</si>
  <si>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</si>
  <si>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</si>
  <si>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</si>
  <si>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</si>
  <si>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</si>
  <si>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</si>
  <si>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</si>
  <si>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</si>
  <si>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</si>
  <si>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</si>
  <si>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</si>
  <si>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</si>
  <si>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</si>
  <si>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</si>
  <si>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</si>
  <si>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</si>
  <si>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</si>
  <si>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</si>
  <si>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</si>
  <si>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</si>
  <si>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</si>
  <si>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</si>
  <si>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</si>
  <si>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</si>
  <si>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</si>
  <si>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</si>
  <si>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</si>
  <si>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</si>
  <si>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</si>
  <si>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</si>
  <si>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</si>
  <si>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</si>
  <si>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</si>
  <si>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</si>
  <si>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</si>
  <si>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</si>
  <si>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</si>
  <si>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</si>
  <si>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</si>
  <si>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</si>
  <si>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</si>
  <si>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</si>
  <si>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</si>
  <si>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</si>
  <si>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</si>
  <si>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</si>
  <si>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</si>
  <si>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</si>
  <si>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</si>
  <si>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</si>
  <si>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</si>
  <si>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</si>
  <si>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</si>
  <si>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</si>
  <si>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</si>
  <si>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</si>
  <si>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</si>
  <si>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</si>
  <si>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</si>
  <si>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</si>
  <si>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</si>
  <si>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</si>
  <si>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</si>
  <si>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</si>
  <si>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</si>
  <si>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</si>
  <si>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</si>
  <si>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</si>
  <si>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</si>
  <si>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</si>
  <si>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</si>
  <si>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</si>
  <si>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</si>
  <si>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</si>
  <si>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</si>
  <si>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</si>
  <si>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</si>
  <si>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</si>
  <si>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</si>
  <si>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</si>
  <si>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</si>
  <si>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</si>
  <si>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</si>
  <si>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</si>
  <si>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</si>
  <si>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</si>
  <si>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</si>
  <si>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</si>
  <si>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</si>
  <si>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</si>
  <si>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</si>
  <si>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</si>
  <si>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</si>
  <si>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</si>
  <si>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</si>
  <si>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</si>
  <si>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</si>
  <si>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</si>
  <si>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</si>
  <si>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</si>
  <si>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</si>
  <si>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</si>
  <si>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</si>
  <si>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</si>
  <si>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</si>
  <si>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</si>
  <si>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</si>
  <si>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</si>
  <si>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</si>
  <si>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</si>
  <si>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</si>
  <si>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</si>
  <si>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</si>
  <si>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</si>
  <si>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</si>
  <si>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</si>
  <si>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</si>
  <si>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</si>
  <si>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</si>
  <si>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</si>
  <si>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</si>
  <si>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</si>
  <si>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</si>
  <si>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</si>
  <si>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</si>
  <si>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</si>
  <si>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</si>
  <si>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</si>
  <si>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</si>
  <si>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</si>
  <si>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</si>
  <si>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</si>
  <si>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</si>
  <si>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</si>
  <si>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</si>
  <si>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</si>
  <si>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</si>
  <si>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</si>
  <si>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</si>
  <si>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</si>
  <si>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</si>
  <si>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</si>
  <si>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</si>
  <si>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</si>
  <si>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</si>
  <si>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</si>
  <si>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</si>
  <si>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</si>
  <si>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</si>
  <si>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</si>
  <si>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</si>
  <si>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</si>
  <si>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</si>
  <si>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</si>
  <si>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</si>
  <si>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</si>
  <si>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</si>
  <si>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</si>
  <si>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</si>
  <si>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</si>
  <si>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</si>
  <si>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</si>
  <si>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</si>
  <si>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</si>
  <si>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</si>
  <si>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</si>
  <si>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</si>
  <si>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</si>
  <si>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</si>
  <si>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</si>
  <si>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</si>
  <si>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</si>
  <si>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</si>
  <si>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</si>
  <si>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</si>
  <si>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</si>
  <si>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</si>
  <si>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</si>
  <si>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</si>
  <si>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</si>
  <si>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</si>
  <si>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</si>
  <si>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</si>
  <si>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</si>
  <si>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</si>
  <si>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</si>
  <si>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</si>
  <si>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</si>
  <si>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</si>
  <si>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</si>
  <si>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</si>
  <si>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</si>
  <si>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</si>
  <si>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</si>
  <si>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</si>
  <si>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</si>
  <si>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</si>
  <si>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</si>
  <si>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</si>
  <si>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</si>
  <si>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</si>
  <si>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</si>
  <si>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</si>
  <si>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</si>
  <si>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</si>
  <si>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</si>
  <si>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</si>
  <si>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</si>
  <si>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</si>
  <si>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</si>
  <si>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</si>
  <si>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</si>
  <si>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</si>
  <si>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</si>
  <si>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</si>
  <si>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</si>
  <si>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</si>
  <si>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</si>
  <si>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</si>
  <si>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</si>
  <si>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</si>
  <si>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</si>
  <si>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</si>
  <si>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</si>
  <si>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</si>
  <si>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</si>
  <si>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</si>
  <si>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</si>
  <si>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</si>
  <si>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</si>
  <si>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</si>
  <si>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</si>
  <si>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</si>
  <si>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</si>
  <si>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</si>
  <si>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</si>
  <si>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</si>
  <si>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</si>
  <si>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</si>
  <si>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</si>
  <si>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</si>
  <si>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</si>
  <si>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</si>
  <si>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</si>
  <si>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</si>
  <si>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</si>
  <si>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</si>
  <si>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</si>
  <si>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</si>
  <si>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</si>
  <si>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</si>
  <si>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</si>
  <si>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</si>
  <si>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</si>
  <si>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</si>
  <si>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</si>
  <si>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</si>
  <si>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</si>
  <si>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</si>
  <si>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</si>
  <si>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</si>
  <si>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</si>
  <si>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</si>
  <si>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</si>
  <si>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</si>
  <si>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</si>
  <si>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</si>
  <si>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</si>
  <si>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</si>
  <si>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</si>
  <si>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</si>
  <si>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</si>
  <si>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</si>
  <si>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</si>
  <si>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</si>
  <si>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</si>
  <si>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</si>
  <si>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</si>
  <si>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</si>
  <si>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</si>
  <si>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</si>
  <si>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</si>
  <si>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</si>
  <si>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</si>
  <si>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</si>
  <si>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</si>
  <si>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</si>
  <si>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</si>
  <si>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</si>
  <si>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</si>
  <si>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</si>
  <si>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</si>
  <si>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</si>
  <si>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</si>
  <si>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</si>
  <si>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</si>
  <si>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</si>
  <si>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</si>
  <si>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</si>
  <si>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</si>
  <si>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</si>
  <si>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</si>
  <si>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</si>
  <si>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</si>
  <si>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</si>
  <si>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</si>
  <si>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</si>
  <si>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</si>
  <si>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</si>
  <si>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</si>
  <si>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</si>
  <si>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</si>
  <si>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</si>
  <si>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</si>
  <si>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</si>
  <si>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</si>
  <si>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</si>
  <si>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</si>
  <si>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</si>
  <si>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</si>
  <si>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</si>
  <si>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</si>
  <si>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</si>
  <si>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</si>
  <si>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</si>
  <si>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</si>
  <si>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</si>
  <si>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</si>
  <si>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</si>
  <si>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</si>
  <si>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</si>
  <si>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</si>
  <si>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</si>
  <si>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</si>
  <si>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</si>
  <si>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</si>
  <si>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</si>
  <si>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</si>
  <si>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</si>
  <si>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</si>
  <si>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</si>
  <si>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</si>
  <si>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</si>
  <si>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</si>
  <si>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</si>
  <si>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</si>
  <si>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</si>
  <si>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</si>
  <si>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</si>
  <si>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</si>
  <si>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</si>
  <si>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</si>
  <si>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</si>
  <si>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</si>
  <si>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</si>
  <si>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</si>
  <si>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</si>
  <si>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</si>
  <si>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</si>
  <si>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</si>
  <si>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</si>
  <si>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</si>
  <si>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</si>
  <si>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</si>
  <si>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</si>
  <si>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</si>
  <si>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</si>
  <si>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</si>
  <si>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</si>
  <si>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</si>
  <si>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</si>
  <si>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</si>
  <si>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</si>
  <si>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</si>
  <si>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</si>
  <si>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</si>
  <si>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</si>
  <si>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</si>
  <si>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</si>
  <si>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</si>
  <si>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</si>
  <si>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</si>
  <si>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</si>
  <si>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</si>
  <si>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</si>
  <si>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</si>
  <si>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</si>
  <si>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</si>
  <si>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</si>
  <si>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</si>
  <si>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</si>
  <si>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</si>
  <si>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</si>
  <si>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</si>
  <si>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</si>
  <si>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</si>
  <si>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</si>
  <si>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</si>
  <si>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</si>
  <si>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</si>
  <si>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</si>
  <si>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</si>
  <si>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</si>
  <si>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</si>
  <si>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</si>
  <si>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</si>
  <si>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</si>
  <si>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</si>
  <si>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</si>
  <si>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</si>
  <si>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</si>
  <si>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</si>
  <si>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</si>
  <si>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</si>
  <si>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</si>
  <si>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</si>
  <si>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</si>
  <si>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</si>
  <si>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</si>
  <si>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</si>
  <si>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</si>
  <si>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</si>
  <si>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</si>
  <si>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</si>
  <si>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</si>
  <si>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</si>
  <si>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</si>
  <si>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</si>
  <si>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</si>
  <si>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</si>
  <si>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</si>
  <si>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</si>
  <si>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</si>
  <si>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</si>
  <si>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</si>
  <si>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</si>
  <si>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</si>
  <si>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</si>
  <si>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</si>
  <si>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</si>
  <si>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</si>
  <si>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</si>
  <si>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</si>
  <si>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</si>
  <si>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</si>
  <si>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</si>
  <si>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</si>
  <si>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</si>
  <si>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</si>
  <si>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</si>
  <si>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</si>
  <si>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</si>
  <si>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</si>
  <si>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</si>
  <si>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</si>
  <si>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</si>
  <si>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</si>
  <si>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</si>
  <si>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</si>
  <si>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</si>
  <si>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</si>
  <si>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</si>
  <si>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</si>
  <si>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</si>
  <si>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</si>
  <si>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</si>
  <si>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</si>
  <si>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</si>
  <si>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</si>
  <si>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</si>
  <si>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</si>
  <si>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</si>
  <si>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</si>
  <si>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</si>
  <si>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</si>
  <si>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</si>
  <si>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</si>
  <si>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</si>
  <si>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</si>
  <si>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</si>
  <si>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</si>
  <si>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</si>
  <si>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</si>
  <si>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</si>
  <si>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</si>
  <si>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</si>
  <si>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</si>
  <si>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</si>
  <si>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</si>
  <si>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</si>
  <si>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</si>
  <si>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</si>
  <si>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</si>
  <si>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</si>
  <si>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</si>
  <si>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</si>
  <si>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</si>
  <si>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</si>
  <si>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</si>
  <si>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</si>
  <si>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</si>
  <si>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</si>
  <si>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</si>
  <si>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</si>
  <si>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</si>
  <si>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</si>
  <si>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</si>
  <si>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</si>
  <si>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</si>
  <si>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</si>
  <si>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</si>
  <si>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</si>
  <si>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</si>
  <si>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</si>
  <si>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</si>
  <si>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</si>
  <si>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</si>
  <si>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</si>
  <si>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</si>
  <si>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</si>
  <si>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</si>
  <si>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</si>
  <si>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</si>
  <si>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</si>
  <si>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</si>
  <si>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</si>
  <si>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</si>
  <si>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</si>
  <si>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</si>
  <si>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</si>
  <si>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</si>
  <si>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</si>
  <si>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</si>
  <si>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</si>
  <si>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</si>
  <si>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</si>
  <si>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</si>
  <si>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</si>
  <si>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</si>
  <si>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</si>
  <si>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</si>
  <si>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</si>
  <si>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</si>
  <si>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</si>
  <si>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</si>
  <si>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</si>
  <si>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</si>
  <si>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</si>
  <si>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</si>
  <si>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</si>
  <si>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</si>
  <si>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</si>
  <si>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</si>
  <si>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</si>
  <si>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</si>
  <si>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</si>
  <si>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</si>
  <si>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</si>
  <si>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</si>
  <si>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</si>
  <si>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</si>
  <si>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</si>
  <si>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</si>
  <si>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</si>
  <si>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</si>
  <si>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</si>
  <si>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</si>
  <si>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</si>
  <si>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</si>
  <si>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</si>
  <si>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</si>
  <si>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</si>
  <si>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</si>
  <si>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</si>
  <si>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</si>
  <si>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</si>
  <si>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</si>
  <si>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</si>
  <si>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</si>
  <si>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</si>
  <si>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</si>
  <si>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</si>
  <si>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</si>
  <si>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</si>
  <si>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</si>
  <si>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</si>
  <si>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</si>
  <si>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</si>
  <si>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</si>
  <si>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</si>
  <si>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</si>
  <si>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</si>
  <si>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</si>
  <si>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</si>
  <si>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</si>
  <si>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</si>
  <si>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</si>
  <si>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</si>
  <si>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</si>
  <si>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</si>
  <si>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</si>
  <si>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</si>
  <si>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</si>
  <si>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</si>
  <si>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</si>
  <si>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</si>
  <si>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</si>
  <si>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</si>
  <si>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</si>
  <si>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</si>
  <si>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</si>
  <si>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</si>
  <si>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</si>
  <si>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</si>
  <si>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</si>
  <si>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</si>
  <si>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</si>
  <si>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</si>
  <si>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</si>
  <si>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</si>
  <si>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</si>
  <si>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</si>
  <si>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</si>
  <si>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</si>
  <si>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</si>
  <si>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</si>
  <si>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</si>
  <si>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</si>
  <si>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</si>
  <si>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</si>
  <si>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</si>
  <si>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</si>
  <si>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</si>
  <si>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</si>
  <si>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</si>
  <si>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</si>
  <si>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</si>
  <si>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</si>
  <si>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</si>
  <si>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</si>
  <si>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</si>
  <si>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</si>
  <si>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</si>
  <si>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</si>
  <si>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</si>
  <si>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</si>
  <si>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</si>
  <si>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</si>
  <si>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</si>
  <si>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</si>
  <si>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</si>
  <si>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</si>
  <si>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</si>
  <si>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</si>
  <si>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</si>
  <si>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</si>
  <si>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</si>
  <si>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</si>
  <si>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</si>
  <si>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</si>
  <si>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</si>
  <si>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</si>
  <si>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</si>
  <si>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</si>
  <si>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</si>
  <si>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</si>
  <si>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</si>
  <si>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</si>
  <si>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</si>
  <si>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</si>
  <si>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</si>
  <si>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</si>
  <si>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</si>
  <si>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</si>
  <si>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</si>
  <si>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</si>
  <si>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</si>
  <si>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</si>
  <si>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</si>
  <si>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</si>
  <si>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</si>
  <si>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</si>
  <si>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</si>
  <si>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</si>
  <si>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</si>
  <si>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</si>
  <si>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</si>
  <si>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</si>
  <si>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</si>
  <si>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</si>
  <si>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</si>
  <si>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</si>
  <si>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</si>
  <si>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</si>
  <si>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</si>
  <si>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</si>
  <si>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</si>
  <si>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</si>
  <si>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</si>
  <si>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</si>
  <si>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</si>
  <si>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</si>
  <si>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</si>
  <si>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</si>
  <si>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</si>
  <si>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</si>
  <si>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</si>
  <si>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</si>
  <si>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</si>
  <si>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</si>
  <si>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</si>
  <si>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</si>
  <si>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</si>
  <si>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</si>
  <si>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</si>
  <si>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</si>
  <si>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</si>
  <si>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</si>
  <si>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</si>
  <si>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</si>
  <si>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</si>
  <si>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</si>
  <si>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</si>
  <si>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</si>
  <si>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</si>
  <si>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</si>
  <si>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</si>
  <si>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</si>
  <si>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</si>
  <si>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</si>
  <si>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</si>
  <si>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</si>
  <si>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</si>
  <si>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</si>
  <si>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</si>
  <si>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</si>
  <si>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</si>
  <si>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</si>
  <si>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</si>
  <si>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</si>
  <si>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</si>
  <si>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</si>
  <si>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</si>
  <si>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</si>
  <si>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</si>
  <si>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</si>
  <si>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</si>
  <si>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</si>
  <si>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</si>
  <si>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</si>
  <si>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</si>
  <si>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</si>
  <si>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</si>
  <si>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</si>
  <si>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</si>
  <si>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</si>
  <si>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</si>
  <si>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</si>
  <si>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</si>
  <si>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</si>
  <si>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</si>
  <si>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</si>
  <si>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</si>
  <si>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</si>
  <si>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</si>
  <si>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</si>
  <si>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</si>
  <si>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</si>
  <si>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</si>
  <si>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</si>
  <si>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</si>
  <si>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</si>
  <si>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</si>
  <si>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</si>
  <si>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</si>
  <si>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</si>
  <si>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</si>
  <si>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</si>
  <si>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</si>
  <si>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</si>
  <si>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</si>
  <si>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</si>
  <si>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</si>
  <si>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</si>
  <si>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</si>
  <si>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</si>
  <si>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</si>
  <si>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</si>
  <si>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</si>
  <si>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</si>
  <si>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</si>
  <si>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</si>
  <si>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</si>
  <si>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</si>
  <si>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</si>
  <si>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</si>
  <si>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</si>
  <si>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</si>
  <si>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</si>
  <si>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</si>
  <si>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</si>
  <si>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</si>
  <si>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</si>
  <si>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</si>
  <si>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</si>
  <si>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</si>
  <si>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</si>
  <si>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</si>
  <si>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</si>
  <si>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</si>
  <si>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</si>
  <si>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</si>
  <si>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</si>
  <si>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</si>
  <si>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</si>
  <si>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</si>
  <si>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</si>
  <si>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</si>
  <si>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</si>
  <si>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</si>
  <si>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</si>
  <si>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</si>
  <si>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</si>
  <si>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</si>
  <si>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</si>
  <si>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</si>
  <si>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</si>
  <si>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</si>
  <si>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</si>
  <si>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</si>
  <si>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</si>
  <si>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</si>
  <si>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</si>
  <si>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</si>
  <si>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</si>
  <si>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</si>
  <si>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</si>
  <si>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</si>
  <si>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</si>
  <si>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</si>
  <si>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</si>
  <si>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</si>
  <si>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</si>
  <si>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</si>
  <si>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</si>
  <si>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</si>
  <si>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</si>
  <si>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</si>
  <si>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</si>
  <si>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</si>
  <si>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</si>
  <si>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</si>
  <si>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</si>
  <si>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</si>
  <si>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</si>
  <si>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</si>
  <si>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</si>
  <si>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</si>
  <si>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</si>
  <si>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</si>
  <si>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</si>
  <si>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</si>
  <si>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</si>
  <si>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</si>
  <si>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</si>
  <si>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</si>
  <si>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</si>
  <si>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</si>
  <si>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</si>
  <si>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</si>
  <si>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</si>
  <si>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</si>
  <si>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</si>
  <si>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</si>
  <si>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</si>
  <si>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</si>
  <si>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</si>
  <si>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</si>
  <si>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</si>
  <si>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</si>
  <si>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</si>
  <si>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</si>
  <si>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</si>
  <si>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</si>
  <si>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</si>
  <si>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</si>
  <si>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</si>
  <si>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</si>
  <si>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</si>
  <si>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</si>
  <si>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</si>
  <si>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</si>
  <si>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</si>
  <si>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</si>
  <si>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</si>
  <si>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</si>
  <si>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</si>
  <si>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</si>
  <si>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</si>
  <si>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</si>
  <si>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</si>
  <si>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</si>
  <si>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</si>
  <si>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</si>
  <si>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</si>
  <si>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</si>
  <si>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</si>
  <si>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</si>
  <si>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</si>
  <si>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</si>
  <si>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</si>
  <si>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</si>
  <si>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</si>
  <si>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</si>
  <si>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</si>
  <si>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</si>
  <si>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</si>
  <si>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</si>
  <si>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</si>
  <si>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</si>
  <si>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</si>
  <si>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</si>
  <si>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</si>
  <si>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</si>
  <si>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</si>
  <si>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</si>
  <si>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</si>
  <si>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</si>
  <si>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</si>
  <si>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</si>
  <si>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</si>
  <si>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</si>
  <si>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</si>
  <si>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</si>
  <si>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</si>
  <si>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</si>
  <si>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</si>
  <si>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</si>
  <si>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</si>
  <si>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</si>
  <si>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</si>
  <si>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</si>
  <si>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</si>
  <si>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</si>
  <si>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</si>
  <si>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</si>
  <si>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</si>
  <si>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</si>
  <si>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</si>
  <si>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</si>
  <si>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</si>
  <si>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</si>
  <si>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</si>
  <si>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</si>
  <si>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</si>
  <si>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</si>
  <si>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</si>
  <si>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</si>
  <si>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</si>
  <si>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</si>
  <si>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</si>
  <si>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</si>
  <si>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</si>
  <si>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</si>
  <si>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</si>
  <si>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</si>
  <si>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</si>
  <si>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</si>
  <si>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</si>
  <si>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</si>
  <si>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</si>
  <si>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</si>
  <si>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</si>
  <si>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</si>
  <si>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</si>
  <si>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</si>
  <si>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</si>
  <si>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</si>
  <si>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</si>
  <si>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</si>
  <si>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</si>
  <si>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</si>
  <si>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</si>
  <si>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</si>
  <si>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</si>
  <si>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</si>
  <si>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</si>
  <si>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</si>
  <si>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</si>
  <si>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</si>
  <si>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</si>
  <si>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</si>
  <si>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</si>
  <si>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</si>
  <si>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</si>
  <si>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</si>
  <si>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</si>
  <si>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</si>
  <si>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</si>
  <si>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</si>
  <si>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</si>
  <si>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</si>
  <si>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</si>
  <si>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</si>
  <si>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</si>
  <si>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</si>
  <si>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</si>
  <si>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</si>
  <si>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</si>
  <si>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</si>
  <si>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</si>
  <si>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</si>
  <si>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</si>
  <si>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</si>
  <si>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</si>
  <si>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</si>
  <si>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</si>
  <si>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</si>
  <si>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</si>
  <si>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</si>
  <si>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</si>
  <si>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</si>
  <si>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</si>
  <si>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</si>
  <si>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</si>
  <si>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</si>
  <si>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</si>
  <si>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</si>
  <si>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</si>
  <si>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</si>
  <si>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</si>
  <si>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</si>
  <si>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</si>
  <si>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</si>
  <si>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</si>
  <si>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</si>
  <si>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</si>
  <si>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</si>
  <si>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</si>
  <si>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</si>
  <si>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</si>
  <si>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</si>
  <si>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</si>
  <si>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</si>
  <si>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</si>
  <si>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</si>
  <si>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</si>
  <si>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</si>
  <si>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</si>
  <si>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</si>
  <si>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</si>
  <si>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</si>
  <si>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</si>
  <si>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</si>
  <si>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</si>
  <si>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</si>
  <si>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</si>
  <si>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</si>
  <si>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</si>
  <si>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</si>
  <si>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</si>
  <si>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</si>
  <si>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</si>
  <si>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</si>
  <si>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</si>
  <si>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</si>
  <si>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</si>
  <si>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</si>
  <si>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</si>
  <si>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</si>
  <si>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</si>
  <si>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</si>
  <si>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</si>
  <si>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</si>
  <si>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</si>
  <si>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</si>
  <si>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</si>
  <si>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</si>
  <si>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</si>
  <si>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</si>
  <si>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</si>
  <si>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</si>
  <si>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</si>
  <si>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</si>
  <si>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</si>
  <si>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</si>
  <si>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</si>
  <si>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</si>
  <si>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</si>
  <si>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</si>
  <si>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</si>
  <si>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</si>
  <si>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</si>
  <si>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</si>
  <si>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</si>
  <si>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</si>
  <si>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</si>
  <si>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</si>
  <si>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</si>
  <si>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</si>
  <si>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</si>
  <si>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</si>
  <si>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</si>
  <si>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</si>
  <si>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</si>
  <si>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</si>
  <si>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</si>
  <si>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</si>
  <si>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</si>
  <si>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</si>
  <si>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</si>
  <si>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</si>
  <si>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</si>
  <si>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</si>
  <si>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</si>
  <si>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</si>
  <si>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</si>
  <si>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</si>
  <si>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</si>
  <si>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</si>
  <si>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</si>
  <si>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</si>
  <si>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</si>
  <si>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</si>
  <si>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</si>
  <si>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</si>
  <si>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</si>
  <si>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</si>
  <si>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</si>
  <si>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</si>
  <si>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</si>
  <si>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</si>
  <si>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</si>
  <si>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</si>
  <si>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</si>
  <si>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</si>
  <si>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</si>
  <si>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</si>
  <si>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</si>
  <si>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</si>
  <si>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</si>
  <si>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</si>
  <si>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</si>
  <si>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</si>
  <si>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</si>
  <si>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</si>
  <si>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</si>
  <si>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</si>
  <si>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</si>
  <si>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</si>
  <si>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</si>
  <si>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</si>
  <si>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</si>
  <si>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</si>
  <si>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</si>
  <si>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</si>
  <si>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</si>
  <si>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</si>
  <si>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</si>
  <si>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</si>
  <si>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</si>
  <si>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</si>
  <si>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</si>
  <si>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</si>
  <si>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</si>
  <si>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</si>
  <si>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</si>
  <si>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</si>
  <si>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</si>
  <si>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</si>
  <si>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</si>
  <si>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</si>
  <si>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</si>
  <si>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</si>
  <si>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</si>
  <si>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</si>
  <si>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</si>
  <si>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</si>
  <si>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</si>
  <si>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</si>
  <si>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</si>
  <si>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</si>
  <si>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</si>
  <si>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</si>
  <si>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</si>
  <si>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</si>
  <si>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</si>
  <si>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</si>
  <si>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</si>
  <si>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</si>
  <si>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</si>
  <si>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</si>
  <si>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</si>
  <si>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</si>
  <si>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</si>
  <si>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</si>
  <si>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</si>
  <si>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</si>
  <si>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</si>
  <si>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</si>
  <si>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</si>
  <si>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</si>
  <si>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</si>
  <si>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</si>
  <si>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</si>
  <si>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</si>
  <si>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</si>
  <si>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</si>
  <si>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</si>
  <si>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</si>
  <si>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</si>
  <si>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</si>
  <si>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</si>
  <si>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</si>
  <si>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</si>
  <si>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</si>
  <si>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</si>
  <si>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</si>
  <si>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</si>
  <si>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</si>
  <si>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</si>
  <si>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</si>
  <si>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</si>
  <si>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</si>
  <si>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</si>
  <si>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</si>
  <si>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</si>
  <si>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</si>
  <si>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</si>
  <si>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</si>
  <si>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</si>
  <si>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</si>
  <si>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</si>
  <si>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</si>
  <si>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</si>
  <si>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</si>
  <si>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</si>
  <si>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</si>
  <si>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</si>
  <si>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</si>
  <si>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</si>
  <si>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</si>
  <si>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</si>
  <si>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</si>
  <si>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</si>
  <si>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</si>
  <si>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</si>
  <si>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</si>
  <si>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</si>
  <si>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</si>
  <si>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</si>
  <si>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</si>
  <si>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</si>
  <si>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</si>
  <si>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</si>
  <si>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</si>
  <si>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</si>
  <si>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</si>
  <si>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</si>
  <si>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</si>
  <si>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</si>
  <si>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</si>
  <si>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</si>
  <si>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</si>
  <si>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</si>
  <si>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</si>
  <si>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</si>
  <si>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</si>
  <si>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</si>
  <si>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</si>
  <si>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</si>
  <si>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</si>
  <si>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</si>
  <si>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</si>
  <si>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</si>
  <si>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</si>
  <si>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</si>
  <si>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</si>
  <si>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</si>
  <si>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</si>
  <si>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</si>
  <si>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</si>
  <si>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</si>
  <si>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</si>
  <si>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</si>
  <si>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</si>
  <si>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</si>
  <si>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</si>
  <si>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</si>
  <si>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</si>
  <si>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</si>
  <si>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</si>
  <si>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</si>
  <si>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</si>
  <si>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</si>
  <si>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</si>
  <si>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</si>
  <si>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</si>
  <si>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</si>
  <si>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</si>
  <si>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</si>
  <si>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</si>
  <si>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</si>
  <si>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</si>
  <si>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</si>
  <si>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</si>
  <si>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</si>
  <si>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</si>
  <si>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</si>
  <si>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</si>
  <si>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</si>
  <si>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</si>
  <si>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</si>
  <si>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</si>
  <si>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</si>
  <si>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</si>
  <si>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</si>
  <si>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</si>
  <si>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</si>
  <si>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</si>
  <si>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</si>
  <si>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</si>
  <si>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</si>
  <si>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</si>
  <si>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</si>
  <si>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</si>
  <si>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</si>
  <si>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</si>
  <si>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</si>
  <si>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</si>
  <si>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</si>
  <si>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</si>
  <si>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</si>
  <si>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</si>
  <si>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</si>
  <si>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</si>
  <si>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</si>
  <si>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</si>
  <si>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</si>
  <si>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</si>
  <si>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</si>
  <si>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</si>
  <si>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</si>
  <si>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</si>
  <si>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</si>
  <si>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</si>
  <si>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</si>
  <si>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</si>
  <si>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</si>
  <si>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</si>
  <si>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</si>
  <si>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</si>
  <si>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</si>
  <si>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</si>
  <si>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</si>
  <si>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</si>
  <si>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</si>
  <si>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</si>
  <si>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</si>
  <si>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</si>
  <si>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</si>
  <si>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</si>
  <si>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</si>
  <si>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</si>
  <si>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</si>
  <si>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</si>
  <si>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</si>
  <si>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</si>
  <si>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</si>
  <si>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</si>
  <si>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</si>
  <si>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</si>
  <si>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</si>
  <si>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</si>
  <si>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</si>
  <si>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</si>
  <si>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</si>
  <si>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</si>
  <si>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</si>
  <si>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</si>
  <si>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</si>
  <si>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</si>
  <si>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</si>
  <si>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</si>
  <si>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</si>
  <si>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</si>
  <si>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</si>
  <si>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</si>
  <si>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</si>
  <si>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</si>
  <si>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</si>
  <si>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</si>
  <si>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</si>
  <si>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</si>
  <si>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</si>
  <si>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</si>
  <si>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</si>
  <si>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</si>
  <si>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</si>
  <si>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</si>
  <si>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</si>
  <si>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</si>
  <si>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</si>
  <si>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</si>
  <si>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</si>
  <si>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</si>
  <si>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</si>
  <si>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</si>
  <si>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</si>
  <si>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</si>
  <si>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</si>
  <si>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</si>
  <si>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</si>
  <si>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</si>
  <si>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</si>
  <si>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</si>
  <si>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</si>
  <si>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</si>
  <si>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</si>
  <si>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</si>
  <si>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</si>
  <si>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</si>
  <si>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</si>
  <si>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</si>
  <si>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</si>
  <si>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</si>
  <si>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</si>
  <si>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</si>
  <si>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</si>
  <si>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</si>
  <si>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</si>
  <si>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</si>
  <si>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</si>
  <si>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</si>
  <si>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</si>
  <si>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</si>
  <si>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</si>
  <si>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</si>
  <si>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</si>
  <si>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</si>
  <si>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</si>
  <si>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</si>
  <si>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</si>
  <si>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</si>
  <si>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</si>
  <si>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</si>
  <si>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</si>
  <si>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</si>
  <si>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</si>
  <si>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</si>
  <si>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</si>
  <si>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</si>
  <si>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</si>
  <si>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</si>
  <si>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</si>
  <si>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</si>
  <si>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</si>
  <si>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</si>
  <si>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</si>
  <si>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</si>
  <si>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</si>
  <si>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</si>
  <si>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</si>
  <si>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</si>
  <si>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</si>
  <si>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</si>
  <si>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</si>
  <si>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</si>
  <si>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</si>
  <si>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</si>
  <si>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</si>
  <si>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</si>
  <si>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</si>
  <si>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</si>
  <si>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</si>
  <si>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</si>
  <si>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</si>
  <si>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</si>
  <si>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</si>
  <si>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</si>
  <si>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</si>
  <si>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</si>
  <si>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</si>
  <si>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</si>
  <si>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</si>
  <si>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</si>
  <si>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</si>
  <si>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</si>
  <si>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</si>
  <si>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</si>
  <si>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</si>
  <si>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</si>
  <si>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</si>
  <si>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</si>
  <si>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</si>
  <si>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</si>
  <si>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</si>
  <si>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</si>
  <si>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</si>
  <si>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</si>
  <si>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</si>
  <si>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</si>
  <si>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</si>
  <si>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</si>
  <si>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</si>
  <si>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</si>
  <si>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</si>
  <si>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</si>
  <si>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</si>
  <si>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</si>
  <si>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</si>
  <si>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</si>
  <si>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</si>
  <si>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</si>
  <si>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</si>
  <si>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</si>
  <si>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</si>
  <si>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</si>
  <si>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</si>
  <si>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</si>
  <si>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</si>
  <si>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</si>
  <si>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</si>
  <si>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</si>
  <si>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</si>
  <si>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</si>
  <si>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</si>
  <si>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</si>
  <si>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</si>
  <si>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</si>
  <si>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</si>
  <si>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</si>
  <si>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</si>
  <si>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</si>
  <si>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</si>
  <si>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</si>
  <si>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</si>
  <si>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</si>
  <si>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</si>
  <si>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</si>
  <si>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</si>
  <si>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</si>
  <si>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</si>
  <si>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</si>
  <si>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</si>
  <si>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</si>
  <si>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</si>
  <si>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</si>
  <si>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</si>
  <si>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</si>
  <si>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</si>
  <si>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</si>
  <si>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</si>
  <si>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</si>
  <si>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</si>
  <si>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</si>
  <si>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</si>
  <si>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</si>
  <si>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</si>
  <si>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</si>
  <si>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</si>
  <si>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</si>
  <si>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</si>
  <si>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</si>
  <si>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</si>
  <si>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</si>
  <si>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</si>
  <si>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</si>
  <si>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</si>
  <si>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</si>
  <si>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</si>
  <si>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</si>
  <si>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</si>
  <si>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</si>
  <si>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</si>
  <si>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</si>
  <si>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</si>
  <si>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</si>
  <si>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</si>
  <si>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</si>
  <si>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</si>
  <si>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</si>
  <si>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</si>
  <si>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</si>
  <si>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</si>
  <si>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</si>
  <si>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</si>
  <si>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</si>
  <si>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</si>
  <si>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</si>
  <si>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</si>
  <si>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</si>
  <si>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</si>
  <si>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</si>
  <si>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</si>
  <si>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</si>
  <si>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</si>
  <si>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</si>
  <si>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</si>
  <si>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</si>
  <si>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</si>
  <si>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</si>
  <si>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</si>
  <si>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</si>
  <si>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</si>
  <si>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</si>
  <si>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</si>
  <si>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</si>
  <si>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</si>
  <si>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</si>
  <si>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</si>
  <si>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</si>
  <si>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</si>
  <si>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</si>
  <si>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</si>
  <si>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</si>
  <si>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</si>
  <si>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</si>
  <si>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</si>
  <si>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</si>
  <si>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</si>
  <si>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</si>
  <si>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</si>
  <si>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</si>
  <si>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</si>
  <si>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</si>
  <si>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</si>
  <si>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</si>
  <si>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</si>
  <si>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</si>
  <si>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</si>
  <si>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</si>
  <si>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</si>
  <si>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</si>
  <si>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</si>
  <si>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</si>
  <si>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</si>
  <si>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</si>
  <si>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</si>
  <si>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</si>
  <si>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</si>
  <si>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</si>
  <si>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</si>
  <si>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</si>
  <si>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</si>
  <si>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</si>
  <si>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</si>
  <si>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</si>
  <si>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</si>
  <si>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</si>
  <si>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</si>
  <si>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</si>
  <si>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</si>
  <si>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</si>
  <si>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</si>
  <si>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</si>
  <si>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</si>
  <si>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</si>
  <si>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</si>
  <si>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</si>
  <si>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</si>
  <si>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</si>
  <si>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</si>
  <si>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</si>
  <si>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</si>
  <si>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</si>
  <si>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</si>
  <si>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</si>
  <si>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</si>
  <si>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</si>
  <si>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</si>
  <si>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</si>
  <si>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</si>
  <si>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</si>
  <si>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</si>
  <si>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</si>
  <si>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</si>
  <si>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</si>
  <si>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</si>
  <si>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</si>
  <si>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</si>
  <si>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</si>
  <si>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</si>
  <si>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</si>
  <si>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</si>
  <si>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</si>
  <si>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</si>
  <si>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</si>
  <si>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</si>
  <si>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</si>
  <si>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</si>
  <si>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</si>
  <si>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</si>
  <si>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</si>
  <si>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</si>
  <si>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</si>
  <si>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</si>
  <si>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</si>
  <si>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</si>
  <si>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</si>
  <si>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</si>
  <si>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</si>
  <si>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</si>
  <si>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</si>
  <si>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</si>
  <si>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</si>
  <si>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</si>
  <si>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</si>
  <si>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</si>
  <si>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</si>
  <si>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</si>
  <si>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</si>
  <si>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</si>
  <si>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</si>
  <si>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</si>
  <si>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</si>
  <si>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</si>
  <si>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</si>
  <si>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</si>
  <si>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</si>
  <si>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</si>
  <si>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</si>
  <si>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</si>
  <si>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</si>
  <si>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</si>
  <si>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</si>
  <si>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</si>
  <si>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</si>
  <si>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</si>
  <si>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</si>
  <si>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</si>
  <si>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</si>
  <si>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</si>
  <si>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</si>
  <si>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</si>
  <si>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</si>
  <si>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</si>
  <si>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</si>
  <si>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</si>
  <si>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</si>
  <si>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</si>
  <si>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</si>
  <si>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</si>
  <si>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</si>
  <si>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</si>
  <si>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</si>
  <si>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</si>
  <si>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</si>
  <si>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</si>
  <si>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</si>
  <si>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</si>
  <si>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</si>
  <si>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</si>
  <si>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</si>
  <si>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</si>
  <si>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</si>
  <si>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</si>
  <si>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</si>
  <si>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</si>
  <si>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</si>
  <si>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</si>
  <si>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</si>
  <si>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</si>
  <si>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</si>
  <si>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</si>
  <si>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</si>
  <si>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</si>
  <si>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</si>
  <si>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</si>
  <si>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</si>
  <si>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</si>
  <si>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</si>
  <si>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</si>
  <si>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</si>
  <si>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</si>
  <si>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</si>
  <si>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</si>
  <si>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</si>
  <si>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</si>
  <si>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</si>
  <si>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</si>
  <si>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</si>
  <si>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</si>
  <si>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</si>
  <si>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</si>
  <si>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</si>
  <si>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</si>
  <si>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</si>
  <si>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</si>
  <si>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</si>
  <si>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</si>
  <si>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</si>
  <si>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</si>
  <si>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</si>
  <si>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</si>
  <si>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</si>
  <si>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</si>
  <si>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</si>
  <si>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</si>
  <si>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</si>
  <si>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</si>
  <si>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</si>
  <si>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</si>
  <si>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</si>
  <si>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</si>
  <si>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</si>
  <si>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</si>
  <si>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</si>
  <si>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</si>
  <si>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</si>
  <si>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</si>
  <si>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</si>
  <si>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</si>
  <si>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</si>
  <si>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</si>
  <si>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</si>
  <si>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</si>
  <si>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</si>
  <si>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</si>
  <si>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</si>
  <si>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</si>
  <si>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</si>
  <si>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</si>
  <si>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</si>
  <si>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</si>
  <si>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</si>
  <si>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</si>
  <si>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</si>
  <si>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</si>
  <si>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</si>
  <si>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</si>
  <si>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</si>
  <si>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</si>
  <si>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</si>
  <si>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</si>
  <si>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</si>
  <si>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</si>
  <si>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</si>
  <si>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</si>
  <si>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</si>
  <si>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</si>
  <si>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</si>
  <si>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</si>
  <si>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</si>
  <si>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</si>
  <si>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</si>
  <si>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</si>
  <si>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</si>
  <si>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</si>
  <si>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</si>
  <si>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</si>
  <si>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</si>
  <si>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</si>
  <si>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</si>
  <si>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</si>
  <si>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</si>
  <si>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</si>
  <si>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</si>
  <si>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</si>
  <si>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</si>
  <si>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</si>
  <si>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</si>
  <si>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</si>
  <si>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</si>
  <si>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</si>
  <si>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</si>
  <si>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</si>
  <si>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</si>
  <si>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</si>
  <si>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</si>
  <si>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</si>
  <si>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</si>
  <si>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</si>
  <si>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</si>
  <si>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</si>
  <si>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</si>
  <si>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</si>
  <si>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</si>
  <si>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</si>
  <si>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</si>
  <si>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</si>
  <si>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</si>
  <si>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</si>
  <si>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</si>
  <si>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</si>
  <si>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</si>
  <si>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</si>
  <si>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</si>
  <si>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</si>
  <si>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</si>
  <si>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</si>
  <si>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</si>
  <si>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</si>
  <si>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</si>
  <si>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</si>
  <si>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</si>
  <si>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</si>
  <si>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</si>
  <si>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</si>
  <si>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</si>
  <si>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</si>
  <si>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</si>
  <si>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</si>
  <si>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</si>
  <si>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</si>
  <si>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</si>
  <si>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</si>
  <si>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</si>
  <si>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</si>
  <si>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</si>
  <si>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</si>
  <si>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</si>
  <si>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</si>
  <si>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</si>
  <si>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</si>
  <si>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</si>
  <si>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</si>
  <si>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</si>
  <si>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</si>
  <si>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</si>
  <si>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</si>
  <si>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</si>
  <si>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</si>
  <si>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</si>
  <si>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</si>
  <si>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</si>
  <si>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</si>
  <si>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</si>
  <si>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</si>
  <si>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</si>
  <si>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</si>
  <si>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</si>
  <si>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</si>
  <si>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</si>
  <si>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</si>
  <si>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</si>
  <si>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</si>
  <si>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</si>
  <si>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</si>
  <si>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</si>
  <si>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</si>
  <si>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</si>
  <si>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</si>
  <si>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</si>
  <si>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</si>
  <si>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</si>
  <si>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</si>
  <si>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</si>
  <si>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</si>
  <si>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</si>
  <si>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</si>
  <si>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</si>
  <si>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</si>
  <si>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</si>
  <si>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</si>
  <si>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</si>
  <si>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</si>
  <si>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</si>
  <si>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</si>
  <si>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</si>
  <si>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</si>
  <si>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</si>
  <si>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</si>
  <si>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</si>
  <si>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</si>
  <si>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</si>
  <si>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</si>
  <si>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</si>
  <si>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</si>
  <si>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</si>
  <si>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</si>
  <si>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</si>
  <si>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</si>
  <si>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</si>
  <si>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</si>
  <si>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</si>
  <si>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</si>
  <si>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</si>
  <si>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</si>
  <si>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</si>
  <si>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</si>
  <si>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</si>
  <si>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</si>
  <si>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</si>
  <si>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</si>
  <si>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</si>
  <si>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</si>
  <si>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</si>
  <si>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</si>
  <si>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</si>
  <si>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</si>
  <si>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</si>
  <si>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</si>
  <si>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</si>
  <si>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</si>
  <si>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</si>
  <si>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</si>
  <si>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</si>
  <si>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</si>
  <si>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</si>
  <si>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</si>
  <si>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</si>
  <si>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</si>
  <si>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</si>
  <si>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</si>
  <si>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</si>
  <si>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</si>
  <si>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</si>
  <si>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</si>
  <si>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</si>
  <si>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</si>
  <si>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</si>
  <si>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</si>
  <si>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</si>
  <si>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</si>
  <si>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</si>
  <si>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</si>
  <si>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</si>
  <si>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</si>
  <si>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</si>
  <si>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</si>
  <si>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</si>
  <si>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</si>
  <si>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</si>
  <si>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</si>
  <si>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</si>
  <si>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</si>
  <si>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</si>
  <si>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</si>
  <si>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</si>
  <si>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</si>
  <si>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</si>
  <si>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</si>
  <si>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</si>
  <si>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</si>
  <si>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</si>
  <si>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</si>
  <si>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</si>
  <si>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</si>
  <si>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</si>
  <si>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</si>
  <si>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</si>
  <si>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</si>
  <si>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</si>
  <si>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</si>
  <si>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</si>
  <si>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</si>
  <si>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</si>
  <si>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</si>
  <si>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</si>
  <si>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</si>
  <si>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</si>
  <si>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</si>
  <si>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</si>
  <si>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</si>
  <si>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</si>
  <si>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</si>
  <si>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</si>
  <si>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</si>
  <si>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</si>
  <si>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</si>
  <si>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</si>
  <si>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</si>
  <si>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</si>
  <si>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</si>
  <si>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</si>
  <si>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</si>
  <si>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</si>
  <si>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</si>
  <si>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</si>
  <si>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</si>
  <si>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</si>
  <si>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</si>
  <si>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</si>
  <si>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</si>
  <si>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</si>
  <si>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</si>
  <si>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</si>
  <si>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</si>
  <si>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</si>
  <si>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</si>
  <si>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</si>
  <si>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</si>
  <si>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</si>
  <si>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</si>
  <si>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</si>
  <si>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</si>
  <si>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</si>
  <si>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</si>
  <si>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</si>
  <si>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</si>
  <si>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</si>
  <si>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</si>
  <si>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</si>
  <si>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</si>
  <si>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</si>
  <si>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</si>
  <si>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</si>
  <si>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</si>
  <si>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</si>
  <si>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</si>
  <si>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</si>
  <si>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</si>
  <si>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</si>
  <si>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</si>
  <si>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</si>
  <si>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</si>
  <si>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</si>
  <si>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</si>
  <si>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</si>
  <si>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</si>
  <si>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</si>
  <si>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</si>
  <si>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</si>
  <si>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</si>
  <si>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</si>
  <si>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</si>
  <si>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</si>
  <si>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</si>
  <si>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</si>
  <si>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</si>
  <si>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</si>
  <si>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</si>
  <si>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</si>
  <si>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</si>
  <si>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</si>
  <si>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</si>
  <si>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</si>
  <si>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</si>
  <si>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</si>
  <si>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</si>
  <si>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</si>
  <si>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</si>
  <si>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</si>
  <si>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</si>
  <si>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</si>
  <si>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</si>
  <si>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</si>
  <si>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</si>
  <si>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</si>
  <si>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</si>
  <si>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</si>
  <si>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</si>
  <si>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</si>
  <si>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</si>
  <si>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</si>
  <si>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</si>
  <si>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</si>
  <si>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</si>
  <si>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</si>
  <si>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</si>
  <si>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</si>
  <si>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</si>
  <si>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</si>
  <si>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</si>
  <si>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</si>
  <si>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</si>
  <si>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</si>
  <si>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</si>
  <si>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</si>
  <si>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</si>
  <si>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</si>
  <si>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</si>
  <si>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</si>
  <si>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</si>
  <si>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</si>
  <si>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</si>
  <si>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</si>
  <si>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</si>
  <si>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</si>
  <si>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</si>
  <si>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</si>
  <si>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</si>
  <si>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</si>
  <si>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</si>
  <si>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</si>
  <si>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</si>
  <si>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</si>
  <si>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</si>
  <si>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</si>
  <si>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</si>
  <si>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</si>
  <si>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</si>
  <si>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</si>
  <si>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</si>
  <si>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</si>
  <si>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</si>
  <si>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</si>
  <si>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</si>
  <si>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</si>
  <si>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</si>
  <si>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</si>
  <si>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</si>
  <si>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</si>
  <si>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</si>
  <si>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</si>
  <si>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</si>
  <si>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</si>
  <si>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</si>
  <si>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</si>
  <si>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</si>
  <si>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</si>
  <si>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</si>
  <si>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</si>
  <si>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</si>
  <si>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</si>
  <si>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</si>
  <si>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</si>
  <si>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</si>
  <si>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</si>
  <si>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</si>
  <si>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</si>
  <si>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</si>
  <si>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</si>
  <si>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</si>
  <si>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</si>
  <si>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</si>
  <si>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</si>
  <si>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</si>
  <si>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</si>
  <si>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</si>
  <si>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</si>
  <si>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</si>
  <si>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</si>
  <si>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</si>
  <si>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</si>
  <si>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</si>
  <si>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</si>
  <si>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</si>
  <si>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</si>
  <si>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</si>
  <si>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</si>
  <si>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</si>
  <si>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</si>
  <si>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</si>
  <si>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</si>
  <si>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</si>
  <si>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</si>
  <si>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</si>
  <si>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</si>
  <si>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</si>
  <si>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</si>
  <si>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</si>
  <si>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</si>
  <si>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</si>
  <si>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</si>
  <si>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</si>
  <si>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</si>
  <si>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</si>
  <si>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</si>
  <si>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</si>
  <si>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</si>
  <si>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</si>
  <si>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</si>
  <si>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</si>
  <si>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</si>
  <si>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</si>
  <si>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</si>
  <si>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</si>
  <si>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</si>
  <si>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</si>
  <si>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</si>
  <si>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</si>
  <si>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</si>
  <si>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</si>
  <si>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</si>
  <si>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</si>
  <si>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</si>
  <si>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</si>
  <si>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</si>
  <si>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</si>
  <si>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</si>
  <si>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</si>
  <si>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</si>
  <si>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</si>
  <si>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</si>
  <si>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</si>
  <si>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</si>
  <si>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</si>
  <si>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</si>
  <si>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</si>
  <si>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</si>
  <si>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</si>
  <si>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</si>
  <si>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</si>
  <si>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</si>
  <si>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</si>
  <si>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</si>
  <si>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</si>
  <si>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</si>
  <si>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</si>
  <si>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</si>
  <si>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</si>
  <si>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</si>
  <si>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</si>
  <si>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</si>
  <si>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</si>
  <si>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</si>
  <si>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</si>
  <si>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</si>
  <si>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</si>
  <si>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</si>
  <si>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</si>
  <si>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</si>
  <si>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</si>
  <si>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</si>
  <si>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</si>
  <si>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</si>
  <si>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</si>
  <si>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</si>
  <si>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</si>
  <si>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</si>
  <si>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</si>
  <si>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</si>
  <si>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</si>
  <si>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</si>
  <si>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</si>
  <si>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</si>
  <si>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</si>
  <si>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</si>
  <si>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</si>
  <si>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</si>
  <si>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</si>
  <si>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</si>
  <si>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</si>
  <si>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</si>
  <si>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</si>
  <si>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</si>
  <si>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</si>
  <si>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</si>
  <si>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</si>
  <si>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</si>
  <si>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</si>
  <si>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</si>
  <si>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</si>
  <si>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</si>
  <si>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</si>
  <si>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</si>
  <si>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</si>
  <si>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</si>
  <si>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</si>
  <si>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</si>
  <si>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</si>
  <si>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</si>
  <si>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</si>
  <si>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</si>
  <si>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</si>
  <si>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</si>
  <si>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</si>
  <si>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</si>
  <si>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</si>
  <si>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</si>
  <si>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</si>
  <si>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</si>
  <si>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</si>
  <si>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</si>
  <si>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</si>
  <si>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</si>
  <si>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</si>
  <si>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</si>
  <si>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</si>
  <si>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</si>
  <si>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</si>
  <si>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</si>
  <si>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</si>
  <si>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</si>
  <si>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</si>
  <si>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</si>
  <si>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</si>
  <si>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</si>
  <si>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</si>
  <si>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</si>
  <si>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</si>
  <si>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</si>
  <si>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</si>
  <si>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</si>
  <si>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</si>
  <si>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</si>
  <si>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</si>
  <si>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</si>
  <si>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</si>
  <si>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</si>
  <si>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</si>
  <si>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</si>
  <si>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</si>
  <si>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</si>
  <si>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</si>
  <si>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</si>
  <si>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</si>
  <si>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</si>
  <si>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</si>
  <si>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</si>
  <si>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</si>
  <si>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</si>
  <si>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</si>
  <si>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</si>
  <si>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</si>
  <si>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</si>
  <si>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</si>
  <si>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</si>
  <si>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</si>
  <si>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</si>
  <si>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</si>
  <si>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</si>
  <si>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</si>
  <si>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</si>
  <si>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</si>
  <si>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</si>
  <si>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</si>
  <si>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</si>
  <si>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</si>
  <si>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</si>
  <si>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</si>
  <si>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</si>
  <si>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</si>
  <si>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</si>
  <si>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</si>
  <si>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</si>
  <si>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</si>
  <si>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</si>
  <si>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</si>
  <si>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</si>
  <si>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</si>
  <si>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</si>
  <si>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</si>
  <si>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</si>
  <si>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</si>
  <si>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</si>
  <si>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</si>
  <si>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</si>
  <si>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</si>
  <si>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</si>
  <si>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</si>
  <si>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</si>
  <si>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</si>
  <si>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</si>
  <si>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</si>
  <si>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</si>
  <si>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</si>
  <si>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</si>
  <si>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</si>
  <si>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</si>
  <si>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</si>
  <si>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</si>
  <si>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</si>
  <si>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</si>
  <si>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</si>
  <si>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</si>
  <si>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</si>
  <si>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</si>
  <si>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</si>
  <si>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</si>
  <si>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</si>
  <si>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</si>
  <si>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</si>
  <si>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</si>
  <si>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</si>
  <si>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</si>
  <si>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</si>
  <si>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</si>
  <si>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</si>
  <si>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</si>
  <si>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</si>
  <si>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</si>
  <si>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</si>
  <si>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</si>
  <si>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</si>
  <si>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</si>
  <si>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</si>
  <si>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</si>
  <si>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</si>
  <si>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</si>
  <si>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</si>
  <si>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</si>
  <si>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</si>
  <si>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</si>
  <si>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</si>
  <si>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</si>
  <si>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</si>
  <si>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</si>
  <si>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</si>
  <si>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</si>
  <si>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</si>
  <si>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</si>
  <si>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</si>
  <si>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</si>
  <si>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</si>
  <si>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</si>
  <si>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</si>
  <si>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</si>
  <si>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</si>
  <si>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</si>
  <si>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</si>
  <si>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</si>
  <si>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</si>
  <si>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</si>
  <si>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</si>
  <si>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</si>
  <si>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</si>
  <si>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</si>
  <si>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</si>
  <si>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</si>
  <si>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</si>
  <si>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</si>
  <si>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</si>
  <si>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</si>
  <si>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</si>
  <si>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</si>
  <si>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</si>
  <si>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</si>
  <si>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</si>
  <si>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</si>
  <si>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</si>
  <si>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</si>
  <si>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</si>
  <si>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</si>
  <si>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</si>
  <si>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</si>
  <si>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</si>
  <si>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</si>
  <si>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</si>
  <si>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</si>
  <si>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</si>
  <si>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</si>
  <si>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</si>
  <si>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</si>
  <si>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</si>
  <si>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</si>
  <si>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</si>
  <si>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</si>
  <si>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</si>
  <si>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</si>
  <si>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</si>
  <si>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</si>
  <si>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</si>
  <si>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</si>
  <si>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</si>
  <si>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</si>
  <si>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</si>
  <si>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</si>
  <si>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</si>
  <si>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</si>
  <si>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</si>
  <si>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</si>
  <si>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</si>
  <si>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</si>
  <si>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</si>
  <si>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</si>
  <si>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</si>
  <si>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</si>
  <si>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</si>
  <si>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</si>
  <si>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</si>
  <si>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</si>
  <si>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</si>
  <si>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</si>
  <si>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</si>
  <si>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</si>
  <si>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</si>
  <si>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</si>
  <si>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</si>
  <si>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</si>
  <si>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</si>
  <si>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</si>
  <si>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</si>
  <si>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</si>
  <si>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</si>
  <si>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</si>
  <si>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</si>
  <si>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</si>
  <si>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</si>
  <si>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</si>
  <si>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</si>
  <si>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</si>
  <si>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</si>
  <si>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</si>
  <si>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</si>
  <si>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</si>
  <si>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</si>
  <si>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</si>
  <si>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</si>
  <si>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</si>
  <si>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</si>
  <si>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</si>
  <si>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</si>
  <si>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</si>
  <si>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</si>
  <si>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</si>
  <si>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</si>
  <si>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</si>
  <si>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</si>
  <si>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</si>
  <si>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</si>
  <si>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</si>
  <si>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</si>
  <si>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</si>
  <si>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</si>
  <si>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</si>
  <si>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</si>
  <si>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</si>
  <si>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</si>
  <si>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</si>
  <si>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</si>
  <si>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</si>
  <si>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</si>
  <si>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</si>
  <si>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</si>
  <si>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</si>
  <si>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</si>
  <si>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</si>
  <si>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</si>
  <si>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</si>
  <si>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</si>
  <si>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</si>
  <si>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</si>
  <si>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</si>
  <si>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</si>
  <si>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</si>
  <si>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</si>
  <si>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</si>
  <si>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</si>
  <si>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</si>
  <si>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</si>
  <si>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</si>
  <si>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</si>
  <si>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</si>
  <si>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</si>
  <si>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</si>
  <si>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</si>
  <si>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</si>
  <si>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</si>
  <si>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</si>
  <si>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</si>
  <si>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</si>
  <si>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</si>
  <si>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</si>
  <si>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</si>
  <si>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</si>
  <si>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</si>
  <si>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</si>
  <si>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</si>
  <si>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</si>
  <si>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</si>
  <si>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</si>
  <si>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</si>
  <si>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</si>
  <si>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</si>
  <si>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</si>
  <si>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</si>
  <si>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</si>
  <si>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</si>
  <si>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</si>
  <si>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</si>
  <si>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</si>
  <si>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</si>
  <si>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</si>
  <si>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</si>
  <si>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</si>
  <si>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</si>
  <si>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</si>
  <si>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</si>
  <si>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</si>
  <si>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</si>
  <si>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</si>
  <si>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</si>
  <si>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</si>
  <si>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</si>
  <si>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</si>
  <si>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</si>
  <si>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</si>
  <si>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</si>
  <si>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</si>
  <si>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</si>
  <si>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</si>
  <si>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</si>
  <si>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</si>
  <si>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</si>
  <si>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</si>
  <si>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</si>
  <si>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</si>
  <si>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</si>
  <si>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</si>
  <si>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</si>
  <si>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</si>
  <si>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</si>
  <si>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</si>
  <si>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</si>
  <si>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</si>
  <si>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</si>
  <si>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</si>
  <si>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</si>
  <si>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</si>
  <si>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</si>
  <si>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</si>
  <si>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</si>
  <si>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</si>
  <si>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</si>
  <si>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</si>
  <si>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</si>
  <si>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</si>
  <si>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</si>
  <si>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</si>
  <si>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</si>
  <si>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</si>
  <si>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</si>
  <si>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</si>
  <si>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</si>
  <si>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</si>
  <si>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</si>
  <si>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</si>
  <si>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</si>
  <si>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</si>
  <si>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</si>
  <si>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</si>
  <si>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</si>
  <si>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</si>
  <si>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</si>
  <si>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</si>
  <si>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</si>
  <si>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</si>
  <si>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</si>
  <si>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</si>
  <si>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</si>
  <si>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</si>
  <si>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</si>
  <si>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</si>
  <si>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</si>
  <si>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</si>
  <si>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</si>
  <si>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</si>
  <si>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</si>
  <si>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</si>
  <si>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</si>
  <si>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</si>
  <si>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</si>
  <si>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</si>
  <si>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</si>
  <si>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</si>
  <si>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</si>
  <si>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</si>
  <si>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</si>
  <si>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</si>
  <si>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</si>
  <si>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</si>
  <si>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</si>
  <si>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</si>
  <si>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</si>
  <si>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</si>
  <si>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</si>
  <si>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</si>
  <si>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</si>
  <si>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</si>
  <si>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</si>
  <si>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</si>
  <si>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</si>
  <si>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</si>
  <si>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</si>
  <si>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</si>
  <si>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</si>
  <si>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</si>
  <si>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</si>
  <si>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</si>
  <si>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</si>
  <si>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</si>
  <si>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</si>
  <si>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</si>
  <si>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</si>
  <si>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</si>
  <si>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</si>
  <si>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</si>
  <si>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</si>
  <si>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</si>
  <si>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</si>
  <si>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</si>
  <si>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</si>
  <si>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</si>
  <si>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</si>
  <si>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</si>
  <si>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</si>
  <si>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</si>
  <si>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</si>
  <si>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</si>
  <si>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</si>
  <si>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</si>
  <si>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</si>
  <si>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</si>
  <si>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</si>
  <si>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</si>
  <si>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</si>
  <si>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</si>
  <si>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</si>
  <si>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</si>
  <si>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</si>
  <si>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</si>
  <si>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</si>
  <si>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</si>
  <si>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</si>
  <si>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</si>
  <si>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</si>
  <si>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</si>
  <si>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</si>
  <si>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</si>
  <si>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</si>
  <si>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</si>
  <si>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</si>
  <si>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</si>
  <si>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</si>
  <si>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</si>
  <si>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</si>
  <si>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</si>
  <si>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</si>
  <si>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</si>
  <si>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</si>
  <si>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</si>
  <si>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</si>
  <si>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</si>
  <si>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</si>
  <si>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</si>
  <si>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</si>
  <si>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</si>
  <si>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</si>
  <si>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</si>
  <si>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</si>
  <si>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</si>
  <si>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</si>
  <si>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</si>
  <si>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</si>
  <si>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</si>
  <si>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</si>
  <si>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</si>
  <si>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</si>
  <si>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</si>
  <si>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</si>
  <si>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</si>
  <si>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</si>
  <si>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</si>
  <si>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</si>
  <si>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</si>
  <si>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</si>
  <si>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</si>
  <si>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</si>
  <si>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</si>
  <si>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</si>
  <si>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</si>
  <si>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</si>
  <si>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</si>
  <si>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</si>
  <si>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</si>
  <si>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</si>
  <si>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</si>
  <si>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</si>
  <si>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</si>
  <si>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</si>
  <si>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</si>
  <si>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</si>
  <si>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</si>
  <si>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</si>
  <si>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</si>
  <si>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</si>
  <si>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</si>
  <si>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</si>
  <si>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</si>
  <si>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</si>
  <si>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</si>
  <si>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</si>
  <si>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</si>
  <si>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</si>
  <si>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</si>
  <si>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</si>
  <si>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</si>
  <si>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</si>
  <si>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</si>
  <si>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</si>
  <si>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</si>
  <si>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</si>
  <si>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</si>
  <si>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</si>
  <si>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</si>
  <si>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</si>
  <si>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</si>
  <si>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</si>
  <si>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</si>
  <si>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</si>
  <si>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</si>
  <si>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</si>
  <si>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</si>
  <si>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</si>
  <si>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</si>
  <si>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</si>
  <si>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</si>
  <si>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</si>
  <si>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</si>
  <si>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</si>
  <si>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</si>
  <si>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</si>
  <si>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</si>
  <si>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</si>
  <si>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</si>
  <si>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</si>
  <si>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</si>
  <si>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</si>
  <si>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</si>
  <si>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</si>
  <si>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</si>
  <si>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</si>
  <si>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</si>
  <si>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</si>
  <si>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</si>
  <si>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</si>
  <si>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</si>
  <si>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</si>
  <si>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</si>
  <si>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</si>
  <si>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</si>
  <si>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</si>
  <si>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</si>
  <si>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</si>
  <si>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</si>
  <si>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</si>
  <si>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</si>
  <si>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</si>
  <si>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</si>
  <si>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</si>
  <si>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</si>
  <si>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</si>
  <si>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</si>
  <si>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</si>
  <si>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</si>
  <si>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</si>
  <si>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</si>
  <si>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</si>
  <si>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</si>
  <si>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</si>
  <si>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</si>
  <si>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</si>
  <si>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</si>
  <si>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</si>
  <si>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</si>
  <si>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</si>
  <si>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</si>
  <si>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</si>
  <si>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</si>
  <si>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</si>
  <si>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</si>
  <si>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</si>
  <si>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</si>
  <si>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</si>
  <si>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</si>
  <si>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</si>
  <si>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</si>
  <si>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</si>
  <si>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</si>
  <si>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</si>
  <si>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</si>
  <si>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</si>
  <si>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</si>
  <si>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</si>
  <si>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</si>
  <si>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</si>
  <si>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</si>
  <si>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</si>
  <si>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</si>
  <si>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</si>
  <si>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</si>
  <si>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</si>
  <si>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</si>
  <si>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</si>
  <si>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</si>
  <si>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</si>
  <si>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</si>
  <si>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</si>
  <si>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</si>
  <si>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</si>
  <si>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</si>
  <si>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</si>
  <si>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</si>
  <si>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</si>
  <si>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</si>
  <si>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</si>
  <si>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</si>
  <si>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</si>
  <si>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</si>
  <si>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</si>
  <si>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</si>
  <si>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</si>
  <si>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</si>
  <si>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</si>
  <si>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</si>
  <si>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</si>
  <si>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</si>
  <si>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</si>
  <si>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</si>
  <si>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</si>
  <si>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</si>
  <si>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</si>
  <si>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</si>
  <si>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</si>
  <si>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</si>
  <si>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</si>
  <si>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</si>
  <si>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</si>
  <si>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</si>
  <si>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</si>
  <si>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</si>
  <si>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</si>
  <si>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</si>
  <si>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</si>
  <si>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</si>
  <si>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</si>
  <si>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</si>
  <si>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</si>
  <si>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</si>
  <si>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</si>
  <si>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</si>
  <si>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</si>
  <si>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</si>
  <si>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</si>
  <si>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</si>
  <si>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</si>
  <si>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</si>
  <si>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</si>
  <si>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</si>
  <si>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</si>
  <si>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</si>
  <si>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</si>
  <si>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</si>
  <si>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</si>
  <si>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</si>
  <si>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</si>
  <si>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</si>
  <si>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</si>
  <si>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</si>
  <si>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</si>
  <si>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</si>
  <si>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</si>
  <si>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</si>
  <si>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</si>
  <si>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</si>
  <si>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</si>
  <si>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</si>
  <si>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</si>
  <si>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</si>
  <si>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</si>
  <si>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</si>
  <si>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</si>
  <si>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</si>
  <si>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</si>
  <si>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</si>
  <si>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</si>
  <si>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</si>
  <si>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</si>
  <si>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</si>
  <si>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</si>
  <si>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</si>
  <si>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</si>
  <si>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</si>
  <si>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</si>
  <si>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</si>
  <si>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</si>
  <si>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</si>
  <si>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</si>
  <si>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</si>
  <si>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</si>
  <si>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</si>
  <si>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</si>
  <si>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</si>
  <si>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</si>
  <si>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</si>
  <si>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</si>
  <si>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</si>
  <si>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</si>
  <si>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</si>
  <si>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</si>
  <si>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</si>
  <si>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</si>
  <si>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</si>
  <si>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</si>
  <si>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</si>
  <si>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</si>
  <si>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</si>
  <si>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</si>
  <si>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</si>
  <si>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</si>
  <si>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</si>
  <si>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</si>
  <si>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</si>
  <si>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</si>
  <si>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</si>
  <si>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</si>
  <si>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</si>
  <si>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</si>
  <si>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</si>
  <si>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</si>
  <si>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</si>
  <si>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</si>
  <si>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</si>
  <si>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</si>
  <si>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</si>
  <si>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</si>
  <si>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</si>
  <si>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</si>
  <si>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</si>
  <si>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</si>
  <si>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</si>
  <si>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</si>
  <si>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</si>
  <si>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</si>
  <si>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</si>
  <si>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</si>
  <si>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</si>
  <si>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</si>
  <si>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</si>
  <si>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</si>
  <si>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</si>
  <si>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</si>
  <si>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</si>
  <si>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</si>
  <si>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</si>
  <si>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</si>
  <si>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</si>
  <si>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</si>
  <si>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</si>
  <si>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</si>
  <si>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</si>
  <si>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</si>
  <si>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</si>
  <si>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</si>
  <si>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</si>
  <si>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</si>
  <si>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</si>
  <si>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</si>
  <si>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</si>
  <si>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</si>
  <si>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</si>
  <si>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</si>
  <si>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</si>
  <si>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</si>
  <si>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</si>
  <si>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</si>
  <si>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</si>
  <si>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</si>
  <si>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</si>
  <si>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</si>
  <si>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</si>
  <si>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</si>
  <si>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</si>
  <si>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</si>
  <si>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</si>
  <si>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</si>
  <si>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</si>
  <si>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</si>
  <si>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</si>
  <si>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</si>
  <si>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</si>
  <si>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</si>
  <si>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</si>
  <si>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</si>
  <si>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</si>
  <si>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</si>
  <si>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</si>
  <si>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</si>
  <si>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</si>
  <si>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</si>
  <si>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</si>
  <si>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</si>
  <si>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</si>
  <si>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</si>
  <si>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</si>
  <si>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</si>
  <si>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</si>
  <si>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</si>
  <si>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</si>
  <si>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</si>
  <si>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</si>
  <si>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</si>
  <si>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</si>
  <si>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</si>
  <si>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</si>
  <si>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</si>
  <si>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</si>
  <si>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</si>
  <si>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</si>
  <si>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</si>
  <si>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</si>
  <si>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</si>
  <si>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</si>
  <si>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</si>
  <si>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</si>
  <si>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</si>
  <si>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</si>
  <si>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</si>
  <si>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</si>
  <si>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</si>
  <si>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</si>
  <si>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</si>
  <si>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</si>
  <si>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</si>
  <si>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</si>
  <si>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</si>
  <si>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</si>
  <si>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</si>
  <si>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</si>
  <si>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</si>
  <si>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</si>
  <si>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</si>
  <si>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</si>
  <si>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</si>
  <si>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</si>
  <si>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</si>
  <si>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</si>
  <si>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</si>
  <si>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</si>
  <si>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</si>
  <si>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</si>
  <si>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</si>
  <si>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</si>
  <si>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</si>
  <si>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</si>
  <si>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</si>
  <si>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</si>
  <si>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</si>
  <si>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</si>
  <si>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</si>
  <si>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</si>
  <si>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</si>
  <si>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</si>
  <si>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</si>
  <si>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</si>
  <si>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</si>
  <si>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</si>
  <si>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</si>
  <si>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</si>
  <si>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</si>
  <si>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</si>
  <si>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</si>
  <si>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</si>
  <si>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</si>
  <si>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</si>
  <si>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</si>
  <si>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</si>
  <si>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</si>
  <si>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</si>
  <si>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</si>
  <si>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</si>
  <si>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</si>
  <si>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</si>
  <si>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</si>
  <si>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</si>
  <si>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</si>
  <si>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</si>
  <si>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</si>
  <si>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</si>
  <si>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</si>
  <si>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</si>
  <si>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</si>
  <si>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</si>
  <si>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</si>
  <si>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</si>
  <si>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</si>
  <si>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</si>
  <si>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</si>
  <si>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</si>
  <si>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</si>
  <si>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</si>
  <si>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</si>
  <si>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</si>
  <si>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</si>
  <si>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</si>
  <si>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</si>
  <si>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</si>
  <si>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</si>
  <si>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</si>
  <si>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</si>
  <si>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</si>
  <si>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</si>
  <si>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</si>
  <si>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</si>
  <si>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</si>
  <si>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</si>
  <si>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</si>
  <si>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</si>
  <si>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</si>
  <si>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</si>
  <si>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</si>
  <si>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</si>
  <si>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</si>
  <si>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</si>
  <si>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</si>
  <si>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</si>
  <si>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</si>
  <si>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</si>
  <si>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</si>
  <si>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</si>
  <si>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</si>
  <si>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</si>
  <si>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</si>
  <si>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</si>
  <si>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</si>
  <si>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</si>
  <si>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</si>
  <si>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</si>
  <si>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</si>
  <si>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</si>
  <si>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</si>
  <si>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</si>
  <si>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</si>
  <si>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</si>
  <si>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</si>
  <si>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</si>
  <si>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</si>
  <si>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</si>
  <si>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</si>
  <si>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</si>
  <si>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</si>
  <si>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</si>
  <si>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</si>
  <si>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</si>
  <si>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</si>
  <si>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</si>
  <si>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</si>
  <si>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</si>
  <si>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</si>
  <si>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</si>
  <si>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</si>
  <si>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</si>
  <si>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</si>
  <si>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</si>
  <si>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</si>
  <si>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</si>
  <si>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</si>
  <si>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</si>
  <si>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</si>
  <si>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</si>
  <si>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</si>
  <si>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</si>
  <si>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</si>
  <si>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</si>
  <si>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</si>
  <si>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</si>
  <si>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</si>
  <si>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</si>
  <si>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</si>
  <si>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</si>
  <si>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</si>
  <si>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</si>
  <si>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</si>
  <si>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</si>
  <si>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</si>
  <si>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</si>
  <si>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</si>
  <si>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</si>
  <si>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</si>
  <si>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</si>
  <si>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</si>
  <si>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</si>
  <si>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</si>
  <si>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</si>
  <si>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</si>
  <si>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</si>
  <si>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</si>
  <si>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</si>
  <si>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</si>
  <si>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</si>
  <si>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</si>
  <si>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</si>
  <si>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</si>
  <si>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</si>
  <si>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</si>
  <si>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</si>
  <si>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</si>
  <si>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</si>
  <si>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</si>
  <si>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</si>
  <si>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</si>
  <si>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</si>
  <si>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</si>
  <si>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</si>
  <si>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</si>
  <si>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</si>
  <si>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</si>
  <si>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</si>
  <si>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</si>
  <si>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</si>
  <si>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</si>
  <si>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</si>
  <si>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</si>
  <si>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</si>
  <si>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</si>
  <si>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</si>
  <si>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</si>
  <si>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</si>
  <si>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</si>
  <si>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</si>
  <si>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</si>
  <si>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</si>
  <si>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</si>
  <si>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</si>
  <si>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</si>
  <si>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</si>
  <si>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</si>
  <si>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</si>
  <si>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</si>
  <si>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</si>
  <si>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</si>
  <si>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</si>
  <si>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</si>
  <si>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</si>
  <si>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</si>
  <si>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</si>
  <si>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</si>
  <si>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</si>
  <si>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</si>
  <si>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</si>
  <si>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</si>
  <si>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</si>
  <si>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</si>
  <si>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</si>
  <si>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</si>
  <si>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</si>
  <si>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</si>
  <si>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</si>
  <si>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</si>
  <si>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</si>
  <si>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</si>
  <si>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</si>
  <si>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</si>
  <si>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</si>
  <si>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</si>
  <si>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</si>
  <si>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</si>
  <si>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</si>
  <si>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</si>
  <si>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</si>
  <si>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</si>
  <si>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</si>
  <si>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</si>
  <si>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</si>
  <si>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</si>
  <si>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</si>
  <si>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</si>
  <si>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</si>
  <si>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</si>
  <si>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</si>
  <si>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</si>
  <si>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</si>
  <si>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</si>
  <si>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</si>
  <si>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</si>
  <si>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</si>
  <si>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</si>
  <si>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</si>
  <si>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</si>
  <si>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</si>
  <si>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</si>
  <si>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</si>
  <si>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</si>
  <si>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</si>
  <si>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</si>
  <si>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</si>
  <si>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</si>
  <si>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</si>
  <si>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</si>
  <si>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</si>
  <si>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</si>
  <si>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</si>
  <si>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</si>
  <si>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</si>
  <si>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</si>
  <si>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</si>
  <si>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</si>
  <si>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</si>
  <si>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</si>
  <si>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</si>
  <si>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</si>
  <si>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</si>
  <si>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</si>
  <si>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</si>
  <si>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</si>
  <si>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</si>
  <si>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</si>
  <si>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</si>
  <si>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</si>
  <si>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</si>
  <si>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</si>
  <si>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</si>
  <si>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</si>
  <si>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</si>
  <si>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</si>
  <si>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</si>
  <si>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</si>
  <si>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</si>
  <si>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</si>
  <si>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</si>
  <si>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</si>
  <si>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</si>
  <si>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</si>
  <si>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</si>
  <si>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</si>
  <si>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</si>
  <si>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</si>
  <si>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</si>
  <si>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</si>
  <si>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</si>
  <si>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</si>
  <si>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</si>
  <si>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</si>
  <si>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</si>
  <si>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</si>
  <si>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</si>
  <si>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</si>
  <si>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</si>
  <si>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</si>
  <si>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</si>
  <si>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</si>
  <si>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</si>
  <si>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</si>
  <si>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</si>
  <si>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</si>
  <si>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</si>
  <si>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</si>
  <si>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</si>
  <si>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</si>
  <si>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</si>
  <si>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</si>
  <si>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</si>
  <si>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</si>
  <si>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</si>
  <si>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</si>
  <si>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</si>
  <si>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</si>
  <si>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</si>
  <si>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</si>
  <si>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</si>
  <si>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</si>
  <si>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</si>
  <si>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</si>
  <si>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</si>
  <si>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</si>
  <si>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</si>
  <si>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</si>
  <si>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</si>
  <si>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</si>
  <si>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</si>
  <si>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</si>
  <si>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</si>
  <si>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</si>
  <si>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</si>
  <si>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</si>
  <si>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</si>
  <si>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</si>
  <si>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</si>
  <si>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</si>
  <si>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</si>
  <si>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</si>
  <si>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</si>
  <si>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</si>
  <si>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</si>
  <si>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</si>
  <si>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</si>
  <si>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</si>
  <si>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</si>
  <si>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</si>
  <si>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</si>
  <si>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</si>
  <si>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</si>
  <si>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</si>
  <si>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</si>
  <si>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</si>
  <si>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</si>
  <si>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</si>
  <si>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</si>
  <si>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</si>
  <si>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</si>
  <si>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</si>
  <si>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</si>
  <si>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</si>
  <si>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</si>
  <si>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</si>
  <si>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</si>
  <si>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</si>
  <si>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</si>
  <si>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</si>
  <si>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</si>
  <si>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</si>
  <si>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</si>
  <si>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</si>
  <si>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</si>
  <si>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</si>
  <si>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</si>
  <si>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</si>
  <si>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</si>
  <si>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</si>
  <si>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</si>
  <si>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</si>
  <si>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</si>
  <si>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</si>
  <si>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</si>
  <si>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</si>
  <si>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</si>
  <si>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</si>
  <si>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</si>
  <si>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</si>
  <si>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</si>
  <si>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</si>
  <si>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</si>
  <si>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</si>
  <si>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</si>
  <si>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</si>
  <si>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</si>
  <si>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</si>
  <si>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</si>
  <si>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</si>
  <si>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</si>
  <si>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</si>
  <si>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</si>
  <si>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</si>
  <si>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</si>
  <si>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</si>
  <si>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</si>
  <si>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</si>
  <si>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</si>
  <si>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</si>
  <si>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</si>
  <si>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</si>
  <si>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</si>
  <si>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</si>
  <si>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</si>
  <si>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</si>
  <si>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</si>
  <si>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</si>
  <si>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</si>
  <si>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</si>
  <si>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</si>
  <si>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</si>
  <si>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</si>
  <si>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</si>
  <si>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</si>
  <si>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</si>
  <si>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</si>
  <si>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</si>
  <si>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</si>
  <si>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</si>
  <si>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</si>
  <si>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</si>
  <si>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</si>
  <si>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</si>
  <si>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</si>
  <si>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</si>
  <si>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</si>
  <si>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</si>
  <si>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</si>
  <si>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</si>
  <si>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</si>
  <si>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</si>
  <si>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</si>
  <si>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</si>
  <si>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</si>
  <si>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</si>
  <si>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</si>
  <si>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</si>
  <si>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</si>
  <si>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</si>
  <si>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</si>
  <si>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</si>
  <si>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</si>
  <si>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</si>
  <si>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</si>
  <si>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</si>
  <si>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</si>
  <si>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</si>
  <si>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</si>
  <si>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</si>
  <si>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</si>
  <si>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</si>
  <si>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</si>
  <si>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</si>
  <si>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</si>
  <si>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</si>
  <si>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</si>
  <si>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</si>
  <si>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</si>
  <si>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</si>
  <si>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</si>
  <si>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</si>
  <si>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</si>
  <si>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</si>
  <si>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</si>
  <si>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</si>
  <si>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</si>
  <si>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</si>
  <si>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</si>
  <si>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</si>
  <si>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</si>
  <si>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</si>
  <si>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</si>
  <si>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</si>
  <si>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</si>
  <si>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</si>
  <si>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</si>
  <si>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</si>
  <si>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</si>
  <si>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</si>
  <si>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</si>
  <si>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</si>
  <si>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</si>
  <si>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</si>
  <si>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</si>
  <si>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</si>
  <si>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</si>
  <si>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</si>
  <si>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</si>
  <si>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</si>
  <si>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</si>
  <si>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</si>
  <si>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</si>
  <si>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</si>
  <si>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</si>
  <si>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</si>
  <si>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</si>
  <si>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</si>
  <si>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</si>
  <si>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</si>
  <si>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</si>
  <si>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</si>
  <si>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</si>
  <si>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</si>
  <si>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</si>
  <si>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</si>
  <si>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</si>
  <si>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</si>
  <si>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</si>
  <si>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</si>
  <si>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</si>
  <si>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</si>
  <si>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</si>
  <si>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</si>
  <si>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</si>
  <si>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</si>
  <si>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</si>
  <si>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</si>
  <si>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</si>
  <si>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</si>
  <si>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</si>
  <si>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</si>
  <si>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</si>
  <si>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</si>
  <si>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</si>
  <si>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</si>
  <si>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</si>
  <si>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</si>
  <si>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</si>
  <si>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</si>
  <si>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</si>
  <si>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</si>
  <si>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</si>
  <si>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</si>
  <si>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</si>
  <si>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</si>
  <si>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</si>
  <si>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</si>
  <si>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</si>
  <si>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</si>
  <si>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</si>
  <si>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</si>
  <si>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</si>
  <si>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</si>
  <si>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</si>
  <si>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</si>
  <si>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</si>
  <si>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</si>
  <si>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</si>
  <si>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</si>
  <si>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</si>
  <si>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</si>
  <si>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</si>
  <si>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</si>
  <si>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</si>
  <si>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</si>
  <si>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</si>
  <si>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</si>
  <si>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</si>
  <si>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</si>
  <si>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</si>
  <si>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</si>
  <si>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</si>
  <si>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</si>
  <si>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</si>
  <si>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</si>
  <si>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</si>
  <si>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</si>
  <si>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</si>
  <si>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</si>
  <si>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</si>
  <si>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</si>
  <si>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</si>
  <si>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</si>
  <si>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</si>
  <si>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</si>
  <si>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</si>
  <si>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</si>
  <si>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</si>
  <si>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</si>
  <si>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</si>
  <si>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</si>
  <si>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</si>
  <si>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</si>
  <si>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</si>
  <si>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</si>
  <si>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</si>
  <si>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</si>
  <si>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</si>
  <si>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</si>
  <si>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</si>
  <si>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</si>
  <si>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</si>
  <si>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</si>
  <si>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</si>
  <si>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</si>
  <si>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</si>
  <si>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</si>
  <si>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</si>
  <si>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</si>
  <si>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</si>
  <si>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</si>
  <si>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</si>
  <si>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</si>
  <si>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</si>
  <si>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</si>
  <si>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</si>
  <si>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</si>
  <si>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</si>
  <si>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</si>
  <si>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</si>
  <si>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</si>
  <si>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</si>
  <si>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</si>
  <si>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</si>
  <si>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</si>
  <si>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</si>
  <si>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</si>
  <si>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</si>
  <si>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</si>
  <si>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</si>
  <si>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</si>
  <si>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</si>
  <si>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</si>
  <si>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</si>
  <si>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</si>
  <si>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</si>
  <si>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</si>
  <si>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</si>
  <si>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</si>
  <si>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</si>
  <si>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</si>
  <si>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</si>
  <si>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</si>
  <si>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</si>
  <si>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</si>
  <si>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</si>
  <si>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</si>
  <si>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</si>
  <si>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</si>
  <si>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</si>
  <si>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</si>
  <si>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</si>
  <si>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</si>
  <si>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</si>
  <si>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</si>
  <si>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</si>
  <si>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</si>
  <si>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</si>
  <si>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</si>
  <si>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</si>
  <si>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</si>
  <si>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</si>
  <si>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</si>
  <si>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</si>
  <si>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</si>
  <si>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</si>
  <si>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</si>
  <si>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</si>
  <si>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</si>
  <si>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</si>
  <si>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</si>
  <si>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</si>
  <si>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</si>
  <si>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</si>
  <si>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</si>
  <si>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</si>
  <si>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</si>
  <si>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</si>
  <si>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</si>
  <si>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</si>
  <si>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</si>
  <si>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</si>
  <si>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</si>
  <si>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</si>
  <si>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</si>
  <si>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</si>
  <si>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</si>
  <si>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</si>
  <si>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</si>
  <si>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</si>
  <si>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</si>
  <si>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</si>
  <si>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</si>
  <si>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</si>
  <si>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</si>
  <si>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</si>
  <si>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</si>
  <si>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</si>
  <si>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</si>
  <si>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</si>
  <si>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</si>
  <si>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</si>
  <si>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</si>
  <si>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</si>
  <si>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</si>
  <si>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</si>
  <si>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</si>
  <si>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</si>
  <si>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</si>
  <si>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</si>
  <si>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</si>
  <si>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</si>
  <si>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</si>
  <si>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</si>
  <si>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</si>
  <si>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</si>
  <si>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</si>
  <si>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</si>
  <si>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</si>
  <si>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</si>
  <si>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</si>
  <si>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</si>
  <si>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</si>
  <si>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</si>
  <si>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</si>
  <si>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</si>
  <si>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</si>
  <si>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</si>
  <si>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</si>
  <si>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</si>
  <si>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</si>
  <si>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</si>
  <si>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</si>
  <si>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</si>
  <si>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</si>
  <si>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</si>
  <si>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</si>
  <si>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</si>
  <si>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</si>
  <si>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</si>
  <si>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</si>
  <si>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</si>
  <si>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</si>
  <si>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</si>
  <si>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</si>
  <si>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</si>
  <si>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</si>
  <si>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</si>
  <si>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</si>
  <si>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</si>
  <si>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</si>
  <si>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</si>
  <si>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</si>
  <si>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</si>
  <si>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</si>
  <si>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</si>
  <si>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</si>
  <si>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</si>
  <si>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</si>
  <si>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</si>
  <si>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</si>
  <si>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</si>
  <si>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</si>
  <si>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</si>
  <si>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</si>
  <si>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</si>
  <si>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</si>
  <si>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</si>
  <si>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</si>
  <si>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</si>
  <si>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</si>
  <si>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</si>
  <si>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</si>
  <si>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</si>
  <si>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</si>
  <si>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</si>
  <si>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</si>
  <si>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</si>
  <si>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</si>
  <si>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</si>
  <si>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</si>
  <si>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</si>
  <si>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</si>
  <si>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</si>
  <si>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</si>
  <si>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</si>
  <si>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</si>
  <si>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</si>
  <si>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</si>
  <si>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</si>
  <si>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</si>
  <si>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</si>
  <si>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</si>
  <si>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</si>
  <si>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</si>
  <si>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</si>
  <si>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</si>
  <si>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</si>
  <si>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</si>
  <si>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</si>
  <si>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</si>
  <si>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</si>
  <si>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</si>
  <si>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</si>
  <si>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</si>
  <si>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</si>
  <si>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</si>
  <si>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</si>
  <si>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</si>
  <si>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</si>
  <si>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</si>
  <si>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</si>
  <si>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</si>
  <si>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</si>
  <si>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</si>
  <si>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</si>
  <si>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</si>
  <si>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</si>
  <si>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</si>
  <si>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</si>
  <si>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</si>
  <si>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</si>
  <si>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</si>
  <si>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</si>
  <si>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</si>
  <si>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</si>
  <si>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</si>
  <si>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</si>
  <si>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</si>
  <si>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</si>
  <si>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</si>
  <si>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</si>
  <si>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</si>
  <si>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</si>
  <si>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</si>
  <si>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</si>
  <si>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</si>
  <si>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</si>
  <si>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</si>
  <si>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</si>
  <si>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</si>
  <si>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</si>
  <si>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</si>
  <si>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</si>
  <si>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</si>
  <si>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</si>
  <si>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</si>
  <si>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</si>
  <si>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</si>
  <si>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</si>
  <si>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</si>
  <si>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</si>
  <si>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</si>
  <si>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</si>
  <si>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</si>
  <si>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</si>
  <si>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</si>
  <si>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</si>
  <si>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</si>
  <si>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</si>
  <si>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</si>
  <si>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</si>
  <si>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</si>
  <si>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</si>
  <si>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</si>
  <si>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</si>
  <si>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</si>
  <si>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</si>
  <si>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</si>
  <si>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</si>
  <si>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</si>
  <si>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</si>
  <si>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</si>
  <si>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</si>
  <si>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</si>
  <si>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</si>
  <si>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</si>
  <si>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</si>
  <si>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</si>
  <si>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</si>
  <si>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</si>
  <si>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</si>
  <si>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</si>
  <si>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</si>
  <si>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</si>
  <si>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</si>
  <si>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</si>
  <si>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</si>
  <si>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</si>
  <si>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</si>
  <si>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</si>
  <si>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</si>
  <si>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</si>
  <si>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</si>
  <si>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</si>
  <si>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</si>
  <si>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</si>
  <si>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</si>
  <si>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</si>
  <si>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</si>
  <si>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</si>
  <si>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</si>
  <si>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</si>
  <si>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</si>
  <si>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</si>
  <si>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</si>
  <si>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</si>
  <si>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</si>
  <si>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</si>
  <si>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</si>
  <si>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</si>
  <si>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</si>
  <si>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</si>
  <si>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</si>
  <si>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</si>
  <si>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</si>
  <si>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</si>
  <si>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</si>
  <si>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</si>
  <si>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</si>
  <si>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</si>
  <si>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</si>
  <si>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</si>
  <si>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</si>
  <si>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</si>
  <si>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</si>
  <si>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</si>
  <si>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</si>
  <si>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</si>
  <si>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</si>
  <si>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</si>
  <si>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</si>
  <si>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</si>
  <si>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</si>
  <si>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</si>
  <si>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</si>
  <si>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</si>
  <si>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</si>
  <si>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</si>
  <si>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</si>
  <si>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</si>
  <si>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</si>
  <si>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</si>
  <si>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</si>
  <si>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</si>
  <si>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</si>
  <si>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</si>
  <si>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</si>
  <si>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</si>
  <si>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</si>
  <si>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</si>
  <si>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</si>
  <si>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</si>
  <si>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</si>
  <si>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</si>
  <si>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</si>
  <si>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</si>
  <si>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</si>
  <si>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</si>
  <si>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</si>
  <si>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</si>
  <si>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</si>
  <si>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</si>
  <si>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</si>
  <si>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</si>
  <si>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</si>
  <si>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</si>
  <si>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</si>
  <si>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</si>
  <si>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</si>
  <si>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</si>
  <si>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</si>
  <si>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</si>
  <si>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</si>
  <si>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</si>
  <si>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</si>
  <si>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</si>
  <si>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</si>
  <si>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</si>
  <si>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</si>
  <si>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</si>
  <si>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</si>
  <si>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</si>
  <si>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</si>
  <si>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</si>
  <si>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</si>
  <si>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</si>
  <si>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</si>
  <si>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</si>
  <si>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</si>
  <si>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</si>
  <si>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</si>
  <si>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</si>
  <si>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</si>
  <si>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</si>
  <si>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</si>
  <si>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</si>
  <si>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</si>
  <si>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</si>
  <si>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</si>
  <si>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</si>
  <si>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</si>
  <si>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</si>
  <si>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</si>
  <si>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</si>
  <si>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</si>
  <si>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</si>
  <si>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</si>
  <si>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</si>
  <si>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</si>
  <si>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</si>
  <si>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</si>
  <si>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</si>
  <si>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</si>
  <si>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</si>
  <si>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</si>
  <si>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</si>
  <si>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</si>
  <si>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</si>
  <si>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</si>
  <si>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</si>
  <si>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</si>
  <si>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</si>
  <si>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</si>
  <si>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</si>
  <si>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</si>
  <si>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</si>
  <si>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</si>
  <si>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</si>
  <si>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</si>
  <si>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</si>
  <si>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</si>
  <si>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</si>
  <si>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</si>
  <si>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</si>
  <si>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</si>
  <si>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</si>
  <si>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</si>
  <si>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</si>
  <si>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</si>
  <si>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</si>
  <si>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</si>
  <si>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</si>
  <si>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</si>
  <si>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</si>
  <si>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</si>
  <si>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</si>
  <si>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</si>
  <si>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</si>
  <si>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</si>
  <si>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</si>
  <si>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</si>
  <si>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</si>
  <si>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</si>
  <si>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</si>
  <si>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</si>
  <si>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</si>
  <si>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</si>
  <si>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</si>
  <si>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</si>
  <si>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</si>
  <si>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</si>
  <si>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</si>
  <si>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</si>
  <si>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</si>
  <si>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</si>
  <si>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</si>
  <si>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</si>
  <si>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</si>
  <si>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</si>
  <si>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</si>
  <si>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</si>
  <si>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</si>
  <si>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</si>
  <si>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</si>
  <si>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</si>
  <si>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</si>
  <si>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</si>
  <si>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</si>
  <si>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</si>
  <si>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</si>
  <si>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</si>
  <si>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</si>
  <si>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</si>
  <si>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</si>
  <si>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</si>
  <si>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</si>
  <si>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</si>
  <si>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</si>
  <si>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</si>
  <si>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</si>
  <si>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</si>
  <si>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</si>
  <si>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</si>
  <si>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</si>
  <si>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</si>
  <si>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</si>
  <si>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</si>
  <si>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</si>
  <si>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</si>
  <si>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</si>
  <si>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</si>
  <si>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</si>
  <si>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</si>
  <si>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</si>
  <si>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</si>
  <si>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</si>
  <si>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</si>
  <si>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</si>
  <si>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</si>
  <si>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</si>
  <si>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</si>
  <si>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</si>
  <si>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</si>
  <si>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</si>
  <si>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</si>
  <si>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</si>
  <si>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</si>
  <si>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</si>
  <si>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</si>
  <si>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</si>
  <si>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</si>
  <si>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</si>
  <si>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</si>
  <si>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</si>
  <si>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</si>
  <si>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</si>
  <si>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</si>
  <si>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</si>
  <si>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</si>
  <si>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</si>
  <si>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</si>
  <si>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</si>
  <si>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</si>
  <si>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</si>
  <si>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</si>
  <si>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</si>
  <si>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</si>
  <si>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</si>
  <si>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</si>
  <si>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</si>
  <si>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</si>
  <si>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</si>
  <si>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</si>
  <si>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</si>
  <si>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</si>
  <si>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</si>
  <si>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</si>
  <si>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</si>
  <si>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</si>
  <si>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</si>
  <si>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</si>
  <si>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</si>
  <si>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</si>
  <si>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</si>
  <si>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</si>
  <si>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</si>
  <si>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</si>
  <si>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</si>
  <si>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</si>
  <si>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</si>
  <si>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</si>
  <si>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</si>
  <si>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</si>
  <si>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</si>
  <si>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</si>
  <si>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</si>
  <si>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</si>
  <si>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</si>
  <si>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</si>
  <si>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</si>
  <si>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</si>
  <si>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</si>
  <si>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</si>
  <si>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</si>
  <si>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</si>
  <si>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</si>
  <si>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</si>
  <si>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</si>
  <si>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</si>
  <si>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</si>
  <si>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</si>
  <si>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</si>
  <si>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</si>
  <si>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</si>
  <si>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</si>
  <si>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</si>
  <si>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</si>
  <si>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</si>
  <si>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</si>
  <si>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</si>
  <si>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</si>
  <si>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</si>
  <si>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</si>
  <si>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</si>
  <si>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</si>
  <si>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</si>
  <si>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</si>
  <si>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</si>
  <si>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</si>
  <si>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</si>
  <si>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</si>
  <si>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</si>
  <si>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</si>
  <si>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</si>
  <si>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</si>
  <si>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</si>
  <si>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</si>
  <si>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</si>
  <si>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</si>
  <si>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</si>
  <si>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</si>
  <si>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</si>
  <si>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</si>
  <si>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</si>
  <si>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</si>
  <si>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</si>
  <si>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</si>
  <si>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</si>
  <si>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</si>
  <si>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</si>
  <si>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</si>
  <si>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</si>
  <si>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</si>
  <si>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</si>
  <si>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</si>
  <si>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</si>
  <si>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</si>
  <si>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</si>
  <si>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</si>
  <si>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</si>
  <si>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</si>
  <si>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</si>
  <si>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</si>
  <si>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</si>
  <si>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</si>
  <si>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</si>
  <si>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</si>
  <si>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</si>
  <si>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</si>
  <si>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</si>
  <si>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</si>
  <si>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</si>
  <si>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</si>
  <si>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</si>
  <si>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</si>
  <si>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</si>
  <si>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</si>
  <si>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</si>
  <si>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</si>
  <si>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</si>
  <si>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</si>
  <si>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</si>
  <si>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</si>
  <si>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</si>
  <si>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</si>
  <si>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</si>
  <si>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</si>
  <si>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</si>
  <si>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</si>
  <si>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</si>
  <si>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</si>
  <si>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</si>
  <si>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</si>
  <si>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</si>
  <si>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</si>
  <si>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</si>
  <si>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</si>
  <si>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</si>
  <si>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</si>
  <si>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</si>
  <si>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</si>
  <si>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</si>
  <si>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</si>
  <si>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</si>
  <si>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</si>
  <si>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</si>
  <si>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</si>
  <si>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</si>
  <si>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</si>
  <si>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</si>
  <si>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</si>
  <si>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</si>
  <si>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</si>
  <si>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</si>
  <si>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</si>
  <si>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</si>
  <si>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</si>
  <si>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</si>
  <si>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</si>
  <si>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</si>
  <si>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</si>
  <si>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</si>
  <si>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</si>
  <si>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</si>
  <si>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</si>
  <si>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</si>
  <si>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</si>
  <si>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</si>
  <si>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</si>
  <si>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</si>
  <si>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</si>
  <si>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</si>
  <si>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</si>
  <si>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</si>
  <si>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</si>
  <si>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</si>
  <si>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</si>
  <si>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</si>
  <si>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</si>
  <si>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</si>
  <si>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</si>
  <si>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</si>
  <si>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</si>
  <si>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</si>
  <si>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</si>
  <si>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</si>
  <si>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</si>
  <si>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</si>
  <si>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</si>
  <si>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</si>
  <si>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</si>
  <si>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</si>
  <si>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</si>
  <si>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</si>
  <si>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</si>
  <si>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</si>
  <si>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</si>
  <si>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</si>
  <si>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</si>
  <si>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</si>
  <si>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</si>
  <si>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</si>
  <si>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</si>
  <si>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</si>
  <si>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</si>
  <si>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</si>
  <si>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</si>
  <si>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</si>
  <si>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</si>
  <si>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</si>
  <si>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</si>
  <si>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</si>
  <si>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</si>
  <si>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</si>
  <si>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</si>
  <si>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</si>
  <si>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</si>
  <si>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</si>
  <si>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</si>
  <si>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</si>
  <si>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</si>
  <si>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</si>
  <si>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</si>
  <si>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</si>
  <si>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</si>
  <si>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</si>
  <si>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</si>
  <si>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</si>
  <si>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</si>
  <si>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</si>
  <si>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</si>
  <si>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</si>
  <si>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</si>
  <si>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</si>
  <si>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</si>
  <si>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</si>
  <si>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</si>
  <si>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</si>
  <si>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</si>
  <si>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</si>
  <si>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</si>
  <si>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</si>
  <si>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</si>
  <si>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</si>
  <si>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</si>
  <si>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</si>
  <si>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</si>
  <si>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</si>
  <si>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</si>
  <si>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</si>
  <si>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</si>
  <si>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</si>
  <si>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</si>
  <si>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</si>
  <si>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</si>
  <si>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</si>
  <si>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</si>
  <si>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</si>
  <si>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</si>
  <si>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</si>
  <si>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</si>
  <si>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</si>
  <si>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</si>
  <si>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</si>
  <si>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</si>
  <si>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</si>
  <si>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</si>
  <si>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</si>
  <si>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</si>
  <si>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</si>
  <si>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</si>
  <si>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</si>
  <si>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</si>
  <si>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</si>
  <si>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</si>
  <si>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</si>
  <si>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</si>
  <si>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</si>
  <si>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</si>
  <si>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</si>
  <si>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</si>
  <si>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</si>
  <si>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</si>
  <si>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</si>
  <si>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</si>
  <si>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</si>
  <si>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</si>
  <si>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</si>
  <si>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</si>
  <si>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</si>
  <si>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</si>
  <si>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</si>
  <si>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</si>
  <si>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</si>
  <si>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</si>
  <si>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</si>
  <si>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</si>
  <si>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</si>
  <si>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</si>
  <si>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</si>
  <si>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</si>
  <si>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</si>
  <si>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</si>
  <si>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</si>
  <si>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</si>
  <si>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</si>
  <si>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</si>
  <si>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</si>
  <si>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</si>
  <si>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</si>
  <si>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</si>
  <si>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</si>
  <si>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</si>
  <si>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</si>
  <si>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</si>
  <si>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</si>
  <si>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</si>
  <si>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</si>
  <si>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</si>
  <si>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</si>
  <si>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</si>
  <si>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</si>
  <si>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</si>
  <si>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</si>
  <si>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</si>
  <si>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</si>
  <si>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</si>
  <si>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</si>
  <si>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</si>
  <si>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</si>
  <si>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</si>
  <si>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</si>
  <si>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</si>
  <si>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</si>
  <si>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</si>
  <si>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</si>
  <si>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</si>
  <si>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</si>
  <si>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</si>
  <si>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</si>
  <si>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</si>
  <si>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</si>
  <si>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</si>
  <si>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</si>
  <si>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</si>
  <si>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</si>
  <si>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</si>
  <si>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</si>
  <si>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</si>
  <si>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</si>
  <si>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</si>
  <si>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</si>
  <si>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</si>
  <si>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</si>
  <si>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</si>
  <si>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</si>
  <si>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</si>
  <si>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</si>
  <si>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</si>
  <si>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</si>
  <si>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</si>
  <si>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</si>
  <si>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</si>
  <si>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</si>
  <si>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</si>
  <si>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</si>
  <si>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</si>
  <si>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</si>
  <si>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</si>
  <si>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</si>
  <si>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</si>
  <si>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</si>
  <si>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</si>
  <si>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</si>
  <si>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</si>
  <si>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</si>
  <si>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</si>
  <si>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</si>
  <si>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</si>
  <si>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</si>
  <si>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</si>
  <si>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</si>
  <si>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</si>
  <si>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</si>
  <si>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</si>
  <si>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</si>
  <si>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</si>
  <si>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</si>
  <si>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</si>
  <si>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</si>
  <si>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</si>
  <si>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</si>
  <si>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</si>
  <si>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</si>
  <si>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</si>
  <si>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</si>
  <si>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</si>
  <si>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</si>
  <si>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</si>
  <si>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</si>
  <si>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</si>
  <si>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</si>
  <si>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</si>
  <si>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</si>
  <si>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</si>
  <si>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</si>
  <si>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</si>
  <si>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</si>
  <si>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</si>
  <si>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</si>
  <si>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</si>
  <si>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</si>
  <si>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</si>
  <si>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</si>
  <si>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</si>
  <si>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</si>
  <si>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</si>
  <si>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</si>
  <si>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</si>
  <si>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</si>
  <si>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</si>
  <si>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</si>
  <si>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</si>
  <si>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</si>
  <si>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</si>
  <si>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</si>
  <si>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</si>
  <si>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</si>
  <si>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</si>
  <si>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</si>
  <si>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</si>
  <si>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</si>
  <si>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</si>
  <si>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</si>
  <si>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</si>
  <si>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</si>
  <si>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</si>
  <si>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</si>
  <si>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</si>
  <si>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</si>
  <si>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</si>
  <si>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</si>
  <si>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</si>
  <si>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</si>
  <si>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</si>
  <si>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</si>
  <si>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</si>
  <si>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</si>
  <si>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</si>
  <si>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</si>
  <si>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</si>
  <si>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</si>
  <si>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</si>
  <si>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</si>
  <si>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</si>
  <si>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</si>
  <si>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</si>
  <si>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</si>
  <si>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</si>
  <si>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</si>
  <si>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</si>
  <si>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</si>
  <si>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</si>
  <si>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</si>
  <si>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</si>
  <si>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</si>
  <si>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</si>
  <si>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</si>
  <si>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</si>
  <si>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</si>
  <si>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</si>
  <si>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</si>
  <si>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</si>
  <si>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</si>
  <si>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</si>
  <si>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</si>
  <si>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</si>
  <si>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</si>
  <si>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</si>
  <si>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</si>
  <si>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</si>
  <si>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</si>
  <si>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</si>
  <si>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</si>
  <si>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</si>
  <si>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</si>
  <si>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</si>
  <si>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</si>
  <si>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</si>
  <si>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</si>
  <si>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</si>
  <si>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</si>
  <si>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</si>
  <si>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</si>
  <si>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</si>
  <si>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</si>
  <si>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</si>
  <si>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</si>
  <si>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</si>
  <si>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</si>
  <si>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</si>
  <si>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</si>
  <si>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</si>
  <si>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</si>
  <si>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</si>
  <si>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</si>
  <si>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</si>
  <si>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</si>
  <si>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</si>
  <si>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</si>
  <si>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</si>
  <si>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</si>
  <si>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</si>
  <si>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</si>
  <si>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</si>
  <si>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</si>
  <si>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</si>
  <si>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</si>
  <si>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</si>
  <si>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</si>
  <si>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</si>
  <si>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</si>
  <si>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</si>
  <si>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</si>
  <si>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</si>
  <si>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</si>
  <si>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</si>
  <si>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</si>
  <si>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</si>
  <si>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</si>
  <si>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</si>
  <si>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</si>
  <si>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</si>
  <si>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</si>
  <si>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</si>
  <si>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</si>
  <si>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</si>
  <si>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</si>
  <si>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</si>
  <si>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</si>
  <si>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</si>
  <si>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</si>
  <si>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</si>
  <si>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</si>
  <si>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</si>
  <si>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</si>
  <si>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</si>
  <si>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</si>
  <si>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</si>
  <si>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</si>
  <si>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</si>
  <si>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</si>
  <si>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</si>
  <si>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</si>
  <si>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</si>
  <si>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</si>
  <si>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</si>
  <si>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</si>
  <si>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</si>
  <si>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</si>
  <si>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</si>
  <si>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</si>
  <si>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</si>
  <si>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</si>
  <si>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</si>
  <si>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</si>
  <si>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</si>
  <si>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</si>
  <si>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</si>
  <si>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</si>
  <si>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</si>
  <si>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</si>
  <si>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</si>
  <si>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</si>
  <si>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</si>
  <si>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</si>
  <si>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</si>
  <si>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</si>
  <si>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</si>
  <si>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</si>
  <si>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</si>
  <si>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</si>
  <si>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</si>
  <si>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</si>
  <si>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</si>
  <si>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</si>
  <si>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</si>
  <si>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</si>
  <si>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</si>
  <si>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</si>
  <si>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</si>
  <si>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</si>
  <si>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</si>
  <si>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</si>
  <si>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</si>
  <si>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</si>
  <si>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</si>
  <si>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</si>
  <si>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</si>
  <si>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</si>
  <si>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</si>
  <si>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</si>
  <si>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</si>
  <si>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</si>
  <si>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</si>
  <si>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</si>
  <si>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</si>
  <si>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</si>
  <si>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</si>
  <si>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</si>
  <si>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</si>
  <si>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</si>
  <si>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</si>
  <si>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</si>
  <si>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</si>
  <si>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</si>
  <si>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</si>
  <si>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</si>
  <si>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</si>
  <si>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</si>
  <si>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</si>
  <si>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</si>
  <si>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</si>
  <si>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</si>
  <si>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</si>
  <si>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</si>
  <si>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</si>
  <si>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</si>
  <si>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</si>
  <si>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</si>
  <si>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</si>
  <si>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</si>
  <si>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</si>
  <si>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</si>
  <si>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</si>
  <si>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</si>
  <si>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</si>
  <si>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</si>
  <si>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</si>
  <si>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</si>
  <si>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</si>
  <si>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</si>
  <si>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</si>
  <si>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</si>
  <si>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</si>
  <si>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</si>
  <si>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</si>
  <si>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</si>
  <si>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</si>
  <si>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</si>
  <si>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</si>
  <si>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</si>
  <si>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</si>
  <si>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</si>
  <si>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</si>
  <si>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</si>
  <si>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</si>
  <si>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</si>
  <si>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</si>
  <si>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</si>
  <si>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</si>
  <si>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</si>
  <si>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</si>
  <si>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</si>
  <si>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</si>
  <si>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</si>
  <si>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</si>
  <si>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</si>
  <si>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</si>
  <si>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</si>
  <si>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</si>
  <si>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</si>
  <si>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</si>
  <si>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</si>
  <si>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</si>
  <si>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</si>
  <si>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</si>
  <si>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</si>
  <si>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</si>
  <si>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</si>
  <si>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</si>
  <si>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</si>
  <si>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</si>
  <si>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</si>
  <si>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</si>
  <si>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</si>
  <si>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</si>
  <si>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</si>
  <si>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</si>
  <si>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</si>
  <si>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</si>
  <si>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</si>
  <si>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</si>
  <si>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</si>
  <si>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</si>
  <si>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</si>
  <si>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</si>
  <si>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</si>
  <si>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</si>
  <si>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</si>
  <si>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</si>
  <si>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</si>
  <si>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</si>
  <si>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</si>
  <si>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</si>
  <si>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</si>
  <si>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</si>
  <si>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</si>
  <si>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</si>
  <si>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</si>
  <si>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</si>
  <si>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</si>
  <si>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</si>
  <si>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</si>
  <si>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</si>
  <si>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</si>
  <si>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</si>
  <si>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</si>
  <si>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</si>
  <si>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</si>
  <si>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</si>
  <si>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</si>
  <si>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</si>
  <si>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</si>
  <si>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</si>
  <si>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</si>
  <si>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</si>
  <si>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</si>
  <si>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</si>
  <si>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</si>
  <si>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</si>
  <si>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</si>
  <si>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</si>
  <si>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</si>
  <si>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</si>
  <si>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</si>
  <si>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</si>
  <si>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</si>
  <si>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</si>
  <si>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</si>
  <si>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</si>
  <si>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</si>
  <si>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</si>
  <si>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</si>
  <si>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</si>
  <si>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</si>
  <si>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</si>
  <si>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</si>
  <si>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</si>
  <si>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</si>
  <si>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</si>
  <si>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</si>
  <si>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</si>
  <si>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</si>
  <si>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</si>
  <si>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</si>
  <si>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</si>
  <si>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</si>
  <si>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</si>
  <si>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</si>
  <si>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</si>
  <si>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</si>
  <si>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</si>
  <si>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</si>
  <si>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</si>
  <si>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</si>
  <si>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</si>
  <si>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</si>
  <si>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</si>
  <si>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</si>
  <si>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</si>
  <si>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</si>
  <si>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</si>
  <si>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</si>
  <si>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</si>
  <si>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</si>
  <si>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</si>
  <si>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</si>
  <si>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</si>
  <si>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</si>
  <si>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</si>
  <si>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</si>
  <si>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</si>
  <si>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</si>
  <si>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</si>
  <si>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</si>
  <si>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</si>
  <si>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</si>
  <si>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</si>
  <si>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</si>
  <si>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</si>
  <si>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</si>
  <si>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</si>
  <si>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</si>
  <si>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</si>
  <si>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</si>
  <si>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</si>
  <si>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</si>
  <si>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</si>
  <si>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</si>
  <si>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</si>
  <si>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</si>
  <si>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</si>
  <si>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</si>
  <si>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</si>
  <si>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</si>
  <si>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</si>
  <si>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</si>
  <si>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</si>
  <si>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</si>
  <si>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</si>
  <si>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</si>
  <si>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</si>
  <si>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</si>
  <si>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</si>
  <si>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</si>
  <si>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</si>
  <si>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</si>
  <si>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</si>
  <si>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</si>
  <si>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</si>
  <si>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</si>
  <si>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</si>
  <si>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</si>
  <si>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</si>
  <si>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</si>
  <si>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</si>
  <si>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</si>
  <si>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</si>
  <si>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</si>
  <si>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</si>
  <si>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</si>
  <si>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</si>
  <si>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</si>
  <si>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</si>
  <si>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</si>
  <si>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</si>
  <si>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</si>
  <si>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</si>
  <si>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</si>
  <si>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</si>
  <si>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</si>
  <si>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</si>
  <si>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</si>
  <si>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</si>
  <si>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</si>
  <si>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</si>
  <si>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</si>
  <si>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</si>
  <si>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</si>
  <si>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</si>
  <si>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</si>
  <si>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</si>
  <si>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</si>
  <si>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</si>
  <si>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</si>
  <si>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</si>
  <si>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</si>
  <si>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</si>
  <si>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</si>
  <si>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</si>
  <si>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</si>
  <si>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</si>
  <si>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</si>
  <si>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</si>
  <si>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</si>
  <si>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</si>
  <si>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</si>
  <si>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</si>
  <si>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</si>
  <si>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</si>
  <si>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</si>
  <si>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</si>
  <si>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</si>
  <si>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</si>
  <si>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</si>
  <si>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</si>
  <si>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</si>
  <si>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</si>
  <si>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</si>
  <si>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</si>
  <si>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</si>
  <si>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</si>
  <si>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</si>
  <si>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</si>
  <si>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</si>
  <si>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</si>
  <si>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</si>
  <si>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</si>
  <si>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</si>
  <si>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</si>
  <si>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</si>
  <si>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</si>
  <si>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</si>
  <si>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</si>
  <si>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</si>
  <si>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</si>
  <si>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</si>
  <si>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</si>
  <si>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</si>
  <si>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</si>
  <si>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</si>
  <si>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</si>
  <si>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</si>
  <si>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</si>
  <si>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</si>
  <si>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</si>
  <si>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</si>
  <si>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</si>
  <si>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</si>
  <si>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</si>
  <si>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</si>
  <si>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</si>
  <si>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</si>
  <si>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</si>
  <si>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</si>
  <si>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</si>
  <si>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</si>
  <si>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</si>
  <si>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</si>
  <si>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</si>
  <si>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</si>
  <si>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</si>
  <si>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</si>
  <si>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</si>
  <si>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</si>
  <si>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</si>
  <si>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</si>
  <si>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</si>
  <si>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</si>
  <si>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</si>
  <si>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</si>
  <si>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</si>
  <si>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</si>
  <si>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</si>
  <si>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</si>
  <si>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</si>
  <si>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</si>
  <si>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</si>
  <si>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</si>
  <si>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</si>
  <si>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</si>
  <si>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</si>
  <si>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</si>
  <si>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</si>
  <si>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</si>
  <si>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</si>
  <si>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</si>
  <si>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</si>
  <si>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</si>
  <si>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</si>
  <si>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</si>
  <si>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</si>
  <si>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</si>
  <si>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</si>
  <si>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</si>
  <si>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</si>
  <si>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</si>
  <si>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</si>
  <si>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</si>
  <si>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</si>
  <si>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</si>
  <si>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</si>
  <si>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</si>
  <si>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</si>
  <si>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</si>
  <si>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</si>
  <si>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</si>
  <si>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</si>
  <si>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</si>
  <si>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</si>
  <si>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</si>
  <si>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</si>
  <si>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</si>
  <si>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</si>
  <si>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</si>
  <si>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</si>
  <si>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</si>
  <si>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</si>
  <si>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</si>
  <si>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</si>
  <si>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</si>
  <si>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</si>
  <si>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</si>
  <si>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</si>
  <si>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</si>
  <si>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</si>
  <si>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</si>
  <si>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</si>
  <si>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</si>
  <si>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</si>
  <si>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</si>
  <si>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</si>
  <si>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</si>
  <si>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</si>
  <si>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</si>
  <si>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</si>
  <si>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</si>
  <si>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</si>
  <si>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</si>
  <si>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</si>
  <si>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</si>
  <si>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</si>
  <si>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</si>
  <si>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</si>
  <si>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</si>
  <si>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</si>
  <si>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</si>
  <si>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</si>
  <si>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</si>
  <si>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</si>
  <si>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</si>
  <si>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</si>
  <si>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</si>
  <si>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</si>
  <si>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</si>
  <si>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</si>
  <si>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</si>
  <si>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</si>
  <si>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</si>
  <si>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</si>
  <si>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</si>
  <si>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</si>
  <si>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</si>
  <si>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</si>
  <si>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</si>
  <si>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</si>
  <si>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</si>
  <si>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</si>
  <si>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</si>
  <si>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</si>
  <si>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</si>
  <si>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</si>
  <si>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</si>
  <si>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</si>
  <si>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</si>
  <si>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</si>
  <si>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</si>
  <si>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</si>
  <si>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</si>
  <si>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</si>
  <si>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</si>
  <si>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</si>
  <si>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</si>
  <si>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</si>
  <si>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</si>
  <si>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</si>
  <si>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</si>
  <si>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</si>
  <si>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</si>
  <si>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</si>
  <si>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</si>
  <si>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</si>
  <si>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</si>
  <si>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</si>
  <si>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</si>
  <si>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</si>
  <si>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</si>
  <si>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</si>
  <si>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</si>
  <si>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</si>
  <si>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</si>
  <si>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</si>
  <si>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</si>
  <si>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</si>
  <si>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</si>
  <si>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</si>
  <si>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</si>
  <si>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</si>
  <si>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</si>
  <si>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</si>
  <si>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</si>
  <si>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</si>
  <si>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</si>
  <si>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</si>
  <si>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</si>
  <si>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</si>
  <si>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</si>
  <si>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</si>
  <si>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</si>
  <si>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</si>
  <si>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</si>
  <si>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</si>
  <si>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</si>
  <si>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</si>
  <si>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</si>
  <si>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</si>
  <si>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</si>
  <si>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</si>
  <si>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</si>
  <si>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</si>
  <si>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</si>
  <si>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</si>
  <si>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</si>
  <si>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</si>
  <si>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</si>
  <si>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</si>
  <si>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</si>
  <si>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</si>
  <si>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</si>
  <si>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</si>
  <si>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</si>
  <si>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</si>
  <si>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</si>
  <si>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</si>
  <si>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</si>
  <si>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</si>
  <si>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</si>
  <si>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</si>
  <si>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</si>
  <si>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</si>
  <si>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</si>
  <si>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</si>
  <si>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</si>
  <si>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</si>
  <si>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</si>
  <si>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</si>
  <si>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</si>
  <si>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</si>
  <si>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</si>
  <si>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</si>
  <si>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</si>
  <si>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</si>
  <si>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</si>
  <si>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</si>
  <si>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</si>
  <si>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</si>
  <si>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</si>
  <si>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</si>
  <si>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</si>
  <si>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</si>
  <si>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</si>
  <si>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</si>
  <si>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</si>
  <si>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</si>
  <si>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</si>
  <si>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</si>
  <si>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</si>
  <si>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</si>
  <si>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</si>
  <si>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</si>
  <si>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</si>
  <si>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</si>
  <si>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</si>
  <si>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</si>
  <si>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</si>
  <si>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</si>
  <si>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</si>
  <si>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</si>
  <si>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</si>
  <si>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</si>
  <si>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</si>
  <si>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</si>
  <si>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</si>
  <si>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</si>
  <si>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</si>
  <si>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</si>
  <si>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</si>
  <si>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</si>
  <si>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</si>
  <si>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</si>
  <si>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</si>
  <si>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</si>
  <si>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</si>
  <si>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</si>
  <si>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</si>
  <si>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</si>
  <si>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</si>
  <si>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</si>
  <si>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</si>
  <si>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</si>
  <si>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</si>
  <si>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</si>
  <si>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</si>
  <si>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</si>
  <si>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</si>
  <si>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</si>
  <si>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</si>
  <si>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</si>
  <si>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</si>
  <si>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</si>
  <si>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</si>
  <si>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</si>
  <si>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</si>
  <si>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</si>
  <si>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</si>
  <si>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</si>
  <si>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</si>
  <si>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</si>
  <si>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</si>
  <si>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</si>
  <si>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</si>
  <si>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</si>
  <si>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</si>
  <si>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</si>
  <si>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</si>
  <si>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</si>
  <si>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</si>
  <si>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</si>
  <si>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</si>
  <si>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</si>
  <si>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</si>
  <si>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</si>
  <si>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</si>
  <si>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</si>
  <si>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</si>
  <si>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</si>
  <si>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</si>
  <si>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</si>
  <si>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</si>
  <si>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</si>
  <si>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</si>
  <si>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</si>
  <si>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</si>
  <si>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</si>
  <si>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</si>
  <si>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</si>
  <si>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</si>
  <si>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</si>
  <si>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</si>
  <si>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</si>
  <si>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</si>
  <si>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</si>
  <si>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</si>
  <si>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</si>
  <si>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</si>
  <si>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</si>
  <si>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</si>
  <si>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</si>
  <si>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</si>
  <si>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</si>
  <si>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</si>
  <si>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</si>
  <si>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</si>
  <si>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</si>
  <si>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</si>
  <si>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</si>
  <si>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</si>
  <si>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</si>
  <si>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</si>
  <si>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</si>
  <si>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</si>
  <si>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</si>
  <si>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</si>
  <si>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</si>
  <si>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</si>
  <si>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</si>
  <si>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</si>
  <si>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</si>
  <si>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</si>
  <si>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</si>
  <si>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</si>
  <si>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</si>
  <si>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</si>
  <si>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</si>
  <si>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</si>
  <si>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</si>
  <si>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</si>
  <si>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</si>
  <si>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</si>
  <si>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</si>
  <si>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</si>
  <si>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</si>
  <si>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</si>
  <si>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</si>
  <si>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</si>
  <si>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</si>
  <si>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</si>
  <si>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</si>
  <si>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</si>
  <si>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</si>
  <si>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</si>
  <si>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</si>
  <si>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</si>
  <si>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</si>
  <si>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</si>
  <si>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</si>
  <si>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</si>
  <si>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</si>
  <si>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</si>
  <si>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</si>
  <si>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</si>
  <si>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</si>
  <si>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</si>
  <si>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</si>
  <si>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</si>
  <si>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</si>
  <si>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</si>
  <si>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</si>
  <si>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</si>
  <si>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</si>
  <si>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</si>
  <si>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</si>
  <si>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</si>
  <si>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</si>
  <si>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</si>
  <si>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</si>
  <si>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</si>
  <si>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</si>
  <si>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</si>
  <si>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</si>
  <si>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</si>
  <si>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</si>
  <si>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</si>
  <si>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</si>
  <si>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</si>
  <si>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</si>
  <si>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</si>
  <si>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</si>
  <si>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</si>
  <si>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</si>
  <si>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</si>
  <si>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</si>
  <si>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</si>
  <si>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</si>
  <si>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</si>
  <si>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</si>
  <si>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</si>
  <si>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</si>
  <si>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</si>
  <si>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</si>
  <si>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</si>
  <si>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</si>
  <si>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</si>
  <si>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</si>
  <si>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</si>
  <si>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</si>
  <si>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</si>
  <si>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</si>
  <si>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</si>
  <si>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</si>
  <si>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</si>
  <si>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</si>
  <si>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</si>
  <si>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</si>
  <si>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</si>
  <si>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</si>
  <si>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</si>
  <si>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</si>
  <si>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</si>
  <si>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</si>
  <si>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</si>
  <si>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</si>
  <si>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</si>
  <si>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</si>
  <si>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</si>
  <si>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</si>
  <si>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</si>
  <si>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</si>
  <si>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</si>
  <si>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</si>
  <si>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</si>
  <si>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</si>
  <si>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</si>
  <si>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</si>
  <si>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</si>
  <si>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</si>
  <si>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</si>
  <si>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</si>
  <si>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</si>
  <si>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</si>
  <si>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</si>
  <si>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</si>
  <si>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</si>
  <si>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</si>
  <si>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</si>
  <si>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</si>
  <si>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</si>
  <si>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</si>
  <si>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</si>
  <si>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</si>
  <si>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</si>
  <si>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</si>
  <si>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</si>
  <si>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</si>
  <si>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</si>
  <si>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</si>
  <si>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</si>
  <si>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</si>
  <si>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</si>
  <si>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</si>
  <si>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</si>
  <si>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</si>
  <si>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</si>
  <si>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</si>
  <si>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</si>
  <si>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</si>
  <si>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</si>
  <si>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</si>
  <si>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</si>
  <si>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</si>
  <si>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</si>
  <si>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</si>
  <si>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</si>
  <si>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</si>
  <si>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</si>
  <si>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</si>
  <si>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</si>
  <si>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</si>
  <si>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</si>
  <si>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</si>
  <si>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</si>
  <si>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</si>
  <si>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</si>
  <si>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</si>
  <si>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</si>
  <si>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</si>
  <si>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</si>
  <si>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</si>
  <si>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</si>
  <si>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</si>
  <si>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</si>
  <si>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</si>
  <si>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</si>
  <si>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</si>
  <si>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</si>
  <si>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</si>
  <si>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</si>
  <si>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</si>
  <si>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</si>
  <si>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</si>
  <si>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</si>
  <si>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</si>
  <si>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</si>
  <si>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</si>
  <si>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</si>
  <si>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</si>
  <si>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</si>
  <si>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</si>
  <si>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</si>
  <si>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</si>
  <si>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</si>
  <si>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</si>
  <si>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</si>
  <si>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</si>
  <si>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</si>
  <si>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</si>
  <si>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</si>
  <si>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</si>
  <si>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</si>
  <si>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</si>
  <si>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</si>
  <si>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</si>
  <si>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</si>
  <si>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</si>
  <si>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</si>
  <si>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</si>
  <si>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</si>
  <si>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</si>
  <si>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</si>
  <si>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</si>
  <si>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</si>
  <si>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</si>
  <si>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</si>
  <si>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</si>
  <si>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</si>
  <si>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</si>
  <si>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</si>
  <si>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</si>
  <si>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</si>
  <si>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</si>
  <si>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</si>
  <si>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</si>
  <si>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</si>
  <si>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</si>
  <si>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</si>
  <si>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</si>
  <si>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</si>
  <si>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</si>
  <si>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</si>
  <si>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</si>
  <si>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</si>
  <si>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</si>
  <si>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</si>
  <si>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</si>
  <si>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</si>
  <si>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</si>
  <si>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</si>
  <si>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</si>
  <si>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</si>
  <si>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</si>
  <si>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</si>
  <si>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</si>
  <si>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</si>
  <si>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</si>
  <si>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</si>
  <si>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</si>
  <si>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</si>
  <si>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</si>
  <si>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</si>
  <si>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</si>
  <si>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</si>
  <si>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</si>
  <si>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</si>
  <si>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</si>
  <si>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</si>
  <si>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</si>
  <si>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</si>
  <si>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</si>
  <si>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</si>
  <si>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</si>
  <si>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</si>
  <si>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</si>
  <si>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</si>
  <si>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</si>
  <si>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</si>
  <si>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</si>
  <si>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</si>
  <si>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</si>
  <si>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</si>
  <si>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</si>
  <si>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</si>
  <si>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</si>
  <si>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</si>
  <si>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</si>
  <si>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</si>
  <si>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</si>
  <si>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</si>
  <si>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</si>
  <si>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</si>
  <si>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</si>
  <si>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</si>
  <si>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</si>
  <si>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</si>
  <si>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</si>
  <si>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</si>
  <si>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</si>
  <si>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</si>
  <si>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</si>
  <si>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</si>
  <si>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</si>
  <si>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</si>
  <si>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</si>
  <si>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</si>
  <si>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</si>
  <si>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</si>
  <si>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</si>
  <si>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</si>
  <si>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</si>
  <si>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</si>
  <si>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</si>
  <si>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</si>
  <si>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</si>
  <si>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</si>
  <si>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</si>
  <si>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</si>
  <si>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</si>
  <si>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</si>
  <si>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</si>
  <si>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</si>
  <si>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</si>
  <si>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</si>
  <si>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</si>
  <si>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</si>
  <si>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</si>
  <si>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</si>
  <si>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</si>
  <si>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</si>
  <si>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</si>
  <si>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</si>
  <si>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</si>
  <si>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</si>
  <si>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</si>
  <si>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</si>
  <si>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</si>
  <si>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</si>
  <si>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</si>
  <si>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</si>
  <si>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</si>
  <si>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</si>
  <si>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</si>
  <si>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</si>
  <si>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</si>
  <si>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</si>
  <si>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</si>
  <si>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</si>
  <si>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</si>
  <si>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</si>
  <si>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</si>
  <si>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</si>
  <si>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</si>
  <si>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</si>
  <si>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</si>
  <si>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</si>
  <si>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</si>
  <si>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</si>
  <si>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</si>
  <si>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</si>
  <si>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</si>
  <si>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</si>
  <si>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</si>
  <si>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</si>
  <si>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</si>
  <si>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</si>
  <si>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</si>
  <si>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</si>
  <si>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</si>
  <si>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</si>
  <si>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</si>
  <si>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</si>
  <si>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</si>
  <si>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</si>
  <si>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</si>
  <si>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</si>
  <si>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</si>
  <si>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</si>
  <si>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</si>
  <si>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</si>
  <si>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</si>
  <si>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</si>
  <si>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</si>
  <si>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</si>
  <si>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</si>
  <si>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</si>
  <si>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</si>
  <si>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</si>
  <si>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</si>
  <si>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</si>
  <si>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</si>
  <si>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</si>
  <si>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</si>
  <si>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</si>
  <si>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</si>
  <si>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</si>
  <si>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</si>
  <si>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</si>
  <si>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</si>
  <si>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</si>
  <si>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</si>
  <si>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</si>
  <si>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</si>
  <si>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</si>
  <si>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</si>
  <si>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</si>
  <si>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</si>
  <si>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</si>
  <si>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</si>
  <si>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</si>
  <si>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</si>
  <si>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</si>
  <si>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</si>
  <si>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</si>
  <si>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</si>
  <si>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</si>
  <si>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</si>
  <si>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</si>
  <si>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</si>
  <si>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</si>
  <si>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</si>
  <si>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</si>
  <si>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</si>
  <si>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</si>
  <si>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</si>
  <si>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</si>
  <si>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</si>
  <si>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</si>
  <si>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</si>
  <si>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</si>
  <si>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</si>
  <si>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</si>
  <si>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</si>
  <si>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</si>
  <si>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</si>
  <si>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</si>
  <si>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</si>
  <si>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</si>
  <si>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</si>
  <si>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</si>
  <si>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</si>
  <si>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</si>
  <si>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</si>
  <si>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</si>
  <si>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</si>
  <si>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</si>
  <si>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</si>
  <si>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</si>
  <si>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</si>
  <si>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</si>
  <si>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</si>
  <si>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</si>
  <si>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</si>
  <si>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</si>
  <si>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</si>
  <si>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</si>
  <si>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</si>
  <si>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</si>
  <si>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</si>
  <si>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</si>
  <si>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</si>
  <si>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</si>
  <si>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</si>
  <si>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</si>
  <si>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</si>
  <si>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</si>
  <si>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</si>
  <si>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</si>
  <si>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</si>
  <si>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</si>
  <si>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</si>
  <si>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</si>
  <si>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</si>
  <si>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</si>
  <si>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</si>
  <si>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</si>
  <si>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</si>
  <si>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</si>
  <si>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</si>
  <si>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</si>
  <si>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</si>
  <si>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</si>
  <si>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</si>
  <si>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</si>
  <si>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</si>
  <si>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</si>
  <si>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</si>
  <si>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</si>
  <si>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</si>
  <si>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</si>
  <si>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</si>
  <si>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</si>
  <si>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</si>
  <si>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</si>
  <si>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</si>
  <si>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</si>
  <si>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</si>
  <si>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</si>
  <si>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</si>
  <si>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</si>
  <si>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</si>
  <si>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</si>
  <si>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</si>
  <si>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</si>
  <si>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</si>
  <si>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</si>
  <si>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</si>
  <si>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</si>
  <si>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</si>
  <si>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</si>
  <si>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</si>
  <si>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</si>
  <si>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</si>
  <si>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</si>
  <si>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</si>
  <si>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</si>
  <si>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</si>
  <si>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</si>
  <si>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</si>
  <si>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</si>
  <si>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</si>
  <si>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</si>
  <si>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</si>
  <si>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</si>
  <si>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</si>
  <si>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</si>
  <si>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</si>
  <si>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</si>
  <si>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</si>
  <si>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</si>
  <si>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</si>
  <si>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</si>
  <si>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</si>
  <si>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</si>
  <si>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</si>
  <si>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</si>
  <si>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</si>
  <si>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</si>
  <si>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</si>
  <si>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</si>
  <si>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</si>
  <si>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</si>
  <si>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</si>
  <si>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</si>
  <si>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</si>
  <si>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</si>
  <si>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</si>
  <si>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</si>
  <si>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</si>
  <si>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</si>
  <si>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</si>
  <si>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</si>
  <si>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</si>
  <si>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</si>
  <si>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</si>
  <si>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</si>
  <si>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</si>
  <si>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</si>
  <si>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</si>
  <si>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</si>
  <si>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</si>
  <si>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</si>
  <si>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</si>
  <si>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</si>
  <si>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</si>
  <si>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</si>
  <si>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</si>
  <si>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</si>
  <si>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</si>
  <si>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</si>
  <si>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</si>
  <si>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</si>
  <si>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</si>
  <si>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</si>
  <si>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</si>
  <si>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</si>
  <si>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</si>
  <si>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</si>
  <si>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</si>
  <si>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</si>
  <si>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</si>
  <si>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</si>
  <si>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</si>
  <si>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</si>
  <si>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</si>
  <si>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</si>
  <si>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</si>
  <si>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</si>
  <si>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</si>
  <si>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</si>
  <si>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</si>
  <si>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</si>
  <si>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</si>
  <si>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</si>
  <si>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</si>
  <si>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</si>
  <si>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</si>
  <si>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</si>
  <si>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</si>
  <si>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</si>
  <si>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</si>
  <si>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</si>
  <si>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</si>
  <si>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</si>
  <si>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</si>
  <si>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</si>
  <si>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</si>
  <si>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</si>
  <si>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</si>
  <si>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</si>
  <si>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</si>
  <si>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</si>
  <si>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</si>
  <si>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</si>
  <si>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</si>
  <si>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</si>
  <si>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</si>
  <si>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</si>
  <si>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</si>
  <si>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</si>
  <si>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</si>
  <si>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</si>
  <si>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</si>
  <si>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</si>
  <si>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</si>
  <si>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</si>
  <si>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</si>
  <si>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</si>
  <si>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</si>
  <si>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</si>
  <si>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</si>
  <si>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</si>
  <si>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</si>
  <si>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</si>
  <si>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</si>
  <si>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</si>
  <si>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</si>
  <si>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</si>
  <si>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</si>
  <si>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</si>
  <si>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</si>
  <si>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</si>
  <si>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</si>
  <si>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</si>
  <si>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</si>
  <si>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</si>
  <si>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</si>
  <si>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</si>
  <si>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</si>
  <si>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</si>
  <si>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</si>
  <si>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</si>
  <si>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</si>
  <si>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</si>
  <si>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</si>
  <si>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</si>
  <si>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</si>
  <si>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</si>
  <si>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</si>
  <si>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</si>
  <si>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</si>
  <si>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</si>
  <si>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</si>
  <si>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</si>
  <si>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</si>
  <si>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</si>
  <si>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</si>
  <si>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</si>
  <si>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</si>
  <si>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</si>
  <si>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</si>
  <si>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</si>
  <si>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</si>
  <si>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</si>
  <si>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</si>
  <si>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</si>
  <si>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</si>
  <si>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</si>
  <si>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</si>
  <si>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</si>
  <si>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</si>
  <si>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</si>
  <si>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</si>
  <si>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</si>
  <si>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</si>
  <si>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</si>
  <si>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</si>
  <si>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</si>
  <si>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</si>
  <si>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</si>
  <si>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</si>
  <si>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</si>
  <si>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</si>
  <si>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</si>
  <si>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</si>
  <si>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</si>
  <si>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</si>
  <si>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</si>
  <si>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</si>
  <si>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</si>
  <si>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</si>
  <si>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</si>
  <si>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</si>
  <si>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</si>
  <si>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</si>
  <si>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</si>
  <si>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</si>
  <si>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</si>
  <si>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</si>
  <si>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</si>
  <si>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</si>
  <si>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</si>
  <si>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</si>
  <si>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</si>
  <si>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</si>
  <si>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</si>
  <si>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</si>
  <si>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</si>
  <si>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</si>
  <si>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</si>
  <si>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</si>
  <si>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</si>
  <si>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</si>
  <si>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</si>
  <si>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</si>
  <si>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</si>
  <si>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</si>
  <si>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</si>
  <si>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</si>
  <si>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</si>
  <si>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</si>
  <si>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</si>
  <si>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</si>
  <si>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</si>
  <si>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</si>
  <si>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</si>
  <si>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</si>
  <si>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</si>
  <si>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</si>
  <si>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</si>
  <si>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</si>
  <si>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</si>
  <si>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</si>
  <si>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</si>
  <si>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</si>
  <si>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</si>
  <si>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</si>
  <si>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</si>
  <si>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</si>
  <si>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</si>
  <si>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</si>
  <si>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</si>
  <si>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</si>
  <si>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</si>
  <si>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</si>
  <si>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</si>
  <si>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</si>
  <si>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</si>
  <si>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</si>
  <si>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</si>
  <si>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</si>
  <si>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</si>
  <si>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</si>
  <si>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</si>
  <si>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</si>
  <si>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</si>
  <si>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</si>
  <si>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</si>
  <si>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</si>
  <si>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</si>
  <si>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</si>
  <si>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</si>
  <si>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</si>
  <si>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</si>
  <si>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</si>
  <si>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</si>
  <si>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</si>
  <si>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</si>
  <si>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</si>
  <si>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</si>
  <si>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</si>
  <si>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</si>
  <si>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</si>
  <si>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</si>
  <si>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</si>
  <si>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</si>
  <si>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</si>
  <si>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</si>
  <si>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</si>
  <si>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</si>
  <si>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</si>
  <si>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</si>
  <si>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</si>
  <si>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</si>
  <si>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</si>
  <si>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</si>
  <si>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</si>
  <si>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</si>
  <si>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</si>
  <si>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</si>
  <si>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</si>
  <si>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</si>
  <si>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</si>
  <si>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</si>
  <si>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</si>
  <si>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</si>
  <si>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</si>
  <si>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</si>
  <si>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</si>
  <si>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</si>
  <si>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</si>
  <si>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</si>
  <si>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</si>
  <si>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</si>
  <si>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</si>
  <si>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</si>
  <si>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</si>
  <si>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</si>
  <si>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</si>
  <si>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</si>
  <si>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</si>
  <si>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</si>
  <si>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</si>
  <si>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</si>
  <si>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</si>
  <si>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</si>
  <si>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</si>
  <si>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</si>
  <si>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</si>
  <si>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</si>
  <si>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</si>
  <si>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</si>
  <si>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</si>
  <si>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</si>
  <si>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</si>
  <si>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</si>
  <si>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</si>
  <si>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</si>
  <si>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</si>
  <si>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</si>
  <si>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</si>
  <si>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</si>
  <si>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</si>
  <si>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</si>
  <si>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</si>
  <si>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</si>
  <si>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</si>
  <si>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</si>
  <si>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</si>
  <si>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</si>
  <si>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</si>
  <si>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</si>
  <si>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</si>
  <si>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</si>
  <si>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</si>
  <si>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</si>
  <si>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</si>
  <si>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</si>
  <si>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</si>
  <si>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</si>
  <si>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</si>
  <si>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</si>
  <si>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</si>
  <si>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</si>
  <si>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</si>
  <si>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</si>
  <si>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</si>
  <si>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</si>
  <si>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</si>
  <si>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</si>
  <si>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</si>
  <si>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</si>
  <si>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</si>
  <si>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</si>
  <si>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</si>
  <si>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</si>
  <si>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</si>
  <si>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</si>
  <si>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</si>
  <si>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</si>
  <si>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</si>
  <si>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</si>
  <si>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</si>
  <si>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</si>
  <si>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</si>
  <si>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</si>
  <si>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</si>
  <si>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</si>
  <si>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</si>
  <si>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</si>
  <si>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</si>
  <si>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</si>
  <si>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</si>
  <si>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</si>
  <si>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</si>
  <si>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</si>
  <si>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</si>
  <si>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</si>
  <si>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</si>
  <si>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</si>
  <si>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</si>
  <si>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</si>
  <si>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</si>
  <si>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</si>
  <si>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</si>
  <si>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</si>
  <si>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</si>
  <si>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</si>
  <si>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</si>
  <si>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</si>
  <si>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</si>
  <si>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</si>
  <si>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</si>
  <si>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</si>
  <si>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</si>
  <si>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</si>
  <si>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</si>
  <si>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</si>
  <si>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</si>
  <si>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</si>
  <si>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</si>
  <si>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</si>
  <si>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</si>
  <si>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</si>
  <si>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</si>
  <si>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</si>
  <si>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</si>
  <si>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</si>
  <si>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</si>
  <si>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</si>
  <si>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</si>
  <si>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</si>
  <si>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</si>
  <si>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</si>
  <si>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</si>
  <si>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</si>
  <si>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</si>
  <si>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</si>
  <si>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</si>
  <si>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</si>
  <si>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</si>
  <si>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</si>
  <si>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</si>
  <si>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</si>
  <si>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</si>
  <si>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</si>
  <si>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</si>
  <si>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</si>
  <si>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</si>
  <si>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</si>
  <si>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</si>
  <si>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</si>
  <si>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</si>
  <si>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</si>
  <si>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</si>
  <si>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</si>
  <si>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</si>
  <si>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</si>
  <si>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</si>
  <si>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</si>
  <si>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</si>
  <si>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</si>
  <si>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</si>
  <si>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</si>
  <si>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</si>
  <si>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</si>
  <si>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</si>
  <si>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</si>
  <si>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</si>
  <si>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</si>
  <si>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</si>
  <si>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</si>
  <si>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</si>
  <si>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</si>
  <si>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</si>
  <si>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</si>
  <si>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</si>
  <si>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</si>
  <si>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</si>
  <si>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</si>
  <si>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</si>
  <si>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</si>
  <si>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</si>
  <si>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</si>
  <si>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</si>
  <si>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</si>
  <si>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</si>
  <si>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</si>
  <si>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</si>
  <si>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</si>
  <si>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</si>
  <si>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</si>
  <si>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</si>
  <si>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</si>
  <si>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</si>
  <si>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</si>
  <si>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</si>
  <si>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</si>
  <si>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</si>
  <si>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</si>
  <si>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</si>
  <si>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</si>
  <si>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</si>
  <si>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</si>
  <si>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</si>
  <si>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</si>
  <si>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</si>
  <si>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</si>
  <si>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</si>
  <si>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</si>
  <si>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</si>
  <si>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</si>
  <si>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</si>
  <si>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</si>
  <si>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</si>
  <si>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</si>
  <si>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</si>
  <si>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</si>
  <si>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</si>
  <si>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</si>
  <si>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</si>
  <si>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</si>
  <si>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</si>
  <si>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</si>
  <si>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</si>
  <si>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</si>
  <si>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</si>
  <si>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</si>
  <si>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</si>
  <si>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</si>
  <si>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</si>
  <si>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</si>
  <si>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</si>
  <si>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</si>
  <si>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</si>
  <si>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</si>
  <si>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</si>
  <si>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</si>
  <si>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</si>
  <si>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</si>
  <si>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</si>
  <si>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</si>
  <si>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</si>
  <si>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</si>
  <si>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</si>
  <si>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</si>
  <si>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</si>
  <si>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</si>
  <si>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</si>
  <si>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</si>
  <si>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</si>
  <si>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</si>
  <si>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</si>
  <si>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</si>
  <si>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</si>
  <si>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</si>
  <si>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</si>
  <si>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</si>
  <si>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</si>
  <si>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</si>
  <si>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</si>
  <si>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</si>
  <si>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</si>
  <si>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</si>
  <si>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</si>
  <si>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</si>
  <si>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</si>
  <si>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</si>
  <si>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</si>
  <si>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</si>
  <si>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</si>
  <si>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</si>
  <si>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</si>
  <si>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</si>
  <si>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</si>
  <si>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</si>
  <si>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</si>
  <si>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</si>
  <si>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</si>
  <si>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</si>
  <si>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</si>
  <si>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</si>
  <si>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</si>
  <si>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</si>
  <si>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</si>
  <si>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</si>
  <si>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</si>
  <si>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</si>
  <si>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</si>
  <si>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</si>
  <si>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</si>
  <si>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</si>
  <si>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</si>
  <si>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</si>
  <si>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</si>
  <si>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</si>
  <si>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</si>
  <si>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</si>
  <si>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</si>
  <si>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</si>
  <si>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</si>
  <si>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</si>
  <si>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</si>
  <si>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</si>
  <si>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</si>
  <si>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</si>
  <si>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</si>
  <si>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</si>
  <si>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</si>
  <si>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</si>
  <si>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</si>
  <si>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</si>
  <si>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</si>
  <si>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</si>
  <si>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</si>
  <si>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</si>
  <si>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</si>
  <si>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</si>
  <si>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</si>
  <si>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</si>
  <si>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</si>
  <si>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</si>
  <si>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</si>
  <si>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</si>
  <si>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</si>
  <si>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</si>
  <si>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</si>
  <si>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</si>
  <si>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</si>
  <si>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</si>
  <si>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</si>
  <si>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</si>
  <si>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</si>
  <si>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</si>
  <si>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</si>
  <si>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</si>
  <si>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</si>
  <si>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</si>
  <si>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</si>
  <si>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</si>
  <si>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</si>
  <si>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</si>
  <si>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</si>
  <si>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</si>
  <si>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</si>
  <si>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</si>
  <si>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</si>
  <si>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</si>
  <si>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</si>
  <si>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</si>
  <si>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</si>
  <si>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</si>
  <si>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</si>
  <si>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</si>
  <si>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</si>
  <si>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</si>
  <si>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</si>
  <si>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</si>
  <si>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</si>
  <si>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</si>
  <si>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</si>
  <si>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</si>
  <si>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</si>
  <si>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</si>
  <si>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</si>
  <si>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</si>
  <si>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</si>
  <si>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</si>
  <si>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</si>
  <si>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</si>
  <si>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</si>
  <si>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</si>
  <si>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</si>
  <si>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</si>
  <si>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</si>
  <si>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</si>
  <si>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</si>
  <si>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</si>
  <si>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</si>
  <si>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</si>
  <si>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</si>
  <si>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</si>
  <si>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</si>
  <si>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</si>
  <si>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</si>
  <si>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</si>
  <si>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</si>
  <si>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</si>
  <si>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</si>
  <si>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</si>
  <si>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</si>
  <si>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</si>
  <si>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</si>
  <si>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</si>
  <si>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</si>
  <si>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</si>
  <si>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</si>
  <si>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</si>
  <si>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</si>
  <si>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</si>
  <si>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</si>
  <si>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</si>
  <si>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</si>
  <si>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</si>
  <si>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</si>
  <si>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</si>
  <si>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</si>
  <si>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</si>
  <si>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</si>
  <si>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</si>
  <si>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</si>
  <si>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</si>
  <si>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</si>
  <si>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</si>
  <si>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</si>
  <si>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</si>
  <si>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</si>
  <si>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</si>
  <si>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</si>
  <si>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</si>
  <si>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</si>
  <si>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</si>
  <si>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</si>
  <si>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</si>
  <si>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</si>
  <si>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</si>
  <si>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</si>
  <si>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</si>
  <si>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</si>
  <si>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</si>
  <si>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</si>
  <si>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</si>
  <si>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</si>
  <si>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</si>
  <si>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</si>
  <si>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</si>
  <si>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</si>
  <si>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</si>
  <si>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</si>
  <si>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</si>
  <si>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</si>
  <si>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</si>
  <si>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</si>
  <si>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</si>
  <si>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</si>
  <si>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</si>
  <si>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</si>
  <si>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</si>
  <si>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</si>
  <si>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</si>
  <si>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</si>
  <si>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</si>
  <si>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</si>
  <si>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</si>
  <si>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</si>
  <si>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</si>
  <si>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</si>
  <si>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</si>
  <si>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</si>
  <si>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</si>
  <si>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</si>
  <si>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</si>
  <si>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</si>
  <si>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</si>
  <si>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</si>
  <si>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</si>
  <si>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</si>
  <si>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</si>
  <si>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</si>
  <si>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</si>
  <si>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</si>
  <si>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</si>
  <si>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</si>
  <si>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</si>
  <si>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</si>
  <si>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</si>
  <si>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</si>
  <si>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</si>
  <si>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</si>
  <si>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</si>
  <si>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</si>
  <si>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</si>
  <si>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</si>
  <si>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</si>
  <si>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</si>
  <si>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</si>
  <si>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</si>
  <si>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</si>
  <si>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</si>
  <si>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</si>
  <si>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</si>
  <si>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</si>
  <si>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</si>
  <si>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</si>
  <si>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</si>
  <si>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</si>
  <si>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</si>
  <si>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</si>
  <si>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</si>
  <si>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</si>
  <si>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</si>
  <si>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</si>
  <si>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</si>
  <si>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</si>
  <si>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</si>
  <si>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</si>
  <si>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</si>
  <si>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</si>
  <si>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</si>
  <si>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</si>
  <si>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</si>
  <si>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</si>
  <si>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</si>
  <si>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</si>
  <si>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</si>
  <si>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</si>
  <si>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</si>
  <si>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</si>
  <si>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</si>
  <si>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</si>
  <si>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</si>
  <si>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</si>
  <si>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</si>
  <si>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</si>
  <si>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</si>
  <si>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</si>
  <si>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</si>
  <si>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</si>
  <si>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</si>
  <si>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</si>
  <si>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</si>
  <si>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</si>
  <si>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</si>
  <si>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</si>
  <si>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</si>
  <si>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</si>
  <si>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</si>
  <si>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</si>
  <si>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</si>
  <si>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</si>
  <si>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</si>
  <si>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</si>
  <si>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</si>
  <si>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</si>
  <si>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</si>
  <si>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</si>
  <si>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</si>
  <si>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</si>
  <si>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</si>
  <si>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</si>
  <si>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</si>
  <si>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</si>
  <si>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</si>
  <si>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</si>
  <si>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</si>
  <si>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</si>
  <si>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</si>
  <si>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</si>
  <si>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</si>
  <si>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</si>
  <si>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</si>
  <si>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</si>
  <si>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</si>
  <si>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</si>
  <si>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</si>
  <si>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</si>
  <si>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</si>
  <si>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</si>
  <si>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</si>
  <si>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</si>
  <si>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</si>
  <si>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</si>
  <si>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</si>
  <si>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</si>
  <si>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</si>
  <si>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</si>
  <si>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</si>
  <si>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</si>
  <si>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</si>
  <si>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</si>
  <si>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</si>
  <si>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</si>
  <si>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</si>
  <si>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</si>
  <si>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</si>
  <si>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</si>
  <si>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</si>
  <si>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</si>
  <si>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</si>
  <si>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</si>
  <si>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</si>
  <si>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</si>
  <si>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</si>
  <si>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</si>
  <si>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</si>
  <si>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</si>
  <si>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</si>
  <si>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</si>
  <si>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</si>
  <si>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</si>
  <si>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</si>
  <si>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</si>
  <si>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</si>
  <si>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</si>
  <si>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</si>
  <si>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</si>
  <si>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</si>
  <si>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</si>
  <si>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</si>
  <si>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</si>
  <si>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</si>
  <si>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</si>
  <si>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</si>
  <si>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</si>
  <si>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</si>
  <si>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</si>
  <si>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</si>
  <si>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</si>
  <si>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</si>
  <si>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</si>
  <si>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</si>
  <si>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</si>
  <si>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</si>
  <si>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</si>
  <si>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</si>
  <si>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</si>
  <si>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</si>
  <si>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</si>
  <si>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</si>
  <si>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</si>
  <si>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</si>
  <si>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</si>
  <si>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</si>
  <si>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</si>
  <si>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</si>
  <si>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</si>
  <si>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</si>
  <si>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</si>
  <si>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</si>
  <si>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</si>
  <si>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</si>
  <si>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</si>
  <si>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</si>
  <si>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</si>
  <si>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</si>
  <si>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</si>
  <si>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</si>
  <si>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</si>
  <si>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</si>
  <si>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</si>
  <si>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</si>
  <si>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</si>
  <si>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</si>
  <si>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</si>
  <si>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</si>
  <si>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</si>
  <si>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</si>
  <si>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</si>
  <si>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</si>
  <si>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</si>
  <si>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</si>
  <si>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</si>
  <si>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</si>
  <si>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</si>
  <si>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</si>
  <si>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</si>
  <si>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</si>
  <si>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</si>
  <si>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</si>
  <si>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</si>
  <si>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</si>
  <si>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</si>
  <si>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</si>
  <si>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</si>
  <si>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</si>
  <si>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</si>
  <si>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</si>
  <si>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</si>
  <si>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</si>
  <si>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</si>
  <si>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</si>
  <si>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</si>
  <si>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</si>
  <si>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</si>
  <si>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</si>
  <si>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</si>
  <si>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</si>
  <si>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</si>
  <si>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</si>
  <si>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</si>
  <si>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</si>
  <si>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</si>
  <si>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</si>
  <si>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</si>
  <si>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</si>
  <si>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</si>
  <si>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</si>
  <si>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</si>
  <si>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</si>
  <si>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</si>
  <si>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</si>
  <si>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</si>
  <si>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</si>
  <si>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</si>
  <si>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</si>
  <si>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</si>
  <si>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</si>
  <si>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</si>
  <si>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</si>
  <si>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</si>
  <si>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</si>
  <si>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</si>
  <si>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</si>
  <si>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</si>
  <si>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</si>
  <si>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</si>
  <si>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</si>
  <si>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</si>
  <si>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</si>
  <si>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</si>
  <si>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</si>
  <si>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</si>
  <si>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</si>
  <si>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</si>
  <si>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</si>
  <si>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</si>
  <si>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</si>
  <si>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</si>
  <si>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</si>
  <si>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</si>
  <si>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</si>
  <si>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</si>
  <si>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</si>
  <si>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</si>
  <si>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</si>
  <si>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</si>
  <si>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</si>
  <si>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</si>
  <si>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</si>
  <si>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</si>
  <si>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</si>
  <si>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</si>
  <si>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</si>
  <si>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</si>
  <si>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</si>
  <si>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</si>
  <si>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</si>
  <si>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</si>
  <si>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</si>
  <si>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</si>
  <si>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</si>
  <si>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</si>
  <si>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</si>
  <si>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</si>
  <si>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</si>
  <si>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</si>
  <si>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</si>
  <si>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</si>
  <si>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</si>
  <si>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</si>
  <si>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</si>
  <si>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</si>
  <si>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</si>
  <si>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</si>
  <si>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</si>
  <si>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</si>
  <si>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</si>
  <si>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</si>
  <si>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</si>
  <si>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</si>
  <si>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</si>
  <si>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</si>
  <si>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</si>
  <si>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</si>
  <si>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</si>
  <si>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</si>
  <si>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</si>
  <si>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</si>
  <si>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</si>
  <si>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</si>
  <si>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</si>
  <si>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</si>
  <si>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</si>
  <si>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</si>
  <si>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</si>
  <si>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</si>
  <si>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</si>
  <si>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</si>
  <si>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</si>
  <si>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</si>
  <si>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</si>
  <si>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</si>
  <si>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</si>
  <si>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</si>
  <si>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</si>
  <si>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</si>
  <si>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</si>
  <si>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</si>
  <si>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</si>
  <si>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</si>
  <si>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</si>
  <si>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</si>
  <si>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</si>
  <si>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</si>
  <si>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</si>
  <si>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</si>
  <si>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</si>
  <si>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</si>
  <si>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</si>
  <si>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</si>
  <si>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</si>
  <si>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</si>
  <si>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</si>
  <si>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</si>
  <si>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</si>
  <si>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</si>
  <si>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</si>
  <si>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</si>
  <si>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</si>
  <si>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</si>
  <si>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</si>
  <si>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</si>
  <si>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</si>
  <si>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</si>
  <si>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</si>
  <si>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</si>
  <si>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</si>
  <si>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</si>
  <si>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</si>
  <si>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</si>
  <si>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</si>
  <si>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</si>
  <si>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</si>
  <si>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</si>
  <si>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</si>
  <si>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</si>
  <si>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</si>
  <si>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</si>
  <si>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</si>
  <si>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</si>
  <si>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</si>
  <si>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</si>
  <si>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</si>
  <si>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</si>
  <si>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</si>
  <si>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</si>
  <si>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</si>
  <si>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</si>
  <si>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</si>
  <si>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</si>
  <si>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</si>
  <si>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</si>
  <si>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</si>
  <si>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</si>
  <si>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</si>
  <si>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</si>
  <si>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</si>
  <si>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</si>
  <si>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</si>
  <si>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</si>
  <si>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</si>
  <si>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</si>
  <si>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</si>
  <si>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</si>
  <si>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</si>
  <si>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</si>
  <si>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</si>
  <si>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</si>
  <si>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</si>
  <si>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</si>
  <si>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</si>
  <si>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</si>
  <si>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</si>
  <si>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</si>
  <si>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</si>
  <si>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</si>
  <si>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</si>
  <si>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</si>
  <si>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</si>
  <si>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</si>
  <si>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</si>
  <si>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</si>
  <si>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</si>
  <si>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</si>
  <si>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</si>
  <si>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</si>
  <si>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</si>
  <si>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</si>
  <si>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</si>
  <si>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</si>
  <si>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</si>
  <si>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</si>
  <si>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</si>
  <si>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</si>
  <si>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</si>
  <si>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</si>
  <si>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</si>
  <si>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</si>
  <si>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</si>
  <si>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</si>
  <si>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</si>
  <si>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</si>
  <si>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</si>
  <si>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</si>
  <si>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</si>
  <si>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</si>
  <si>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</si>
  <si>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</si>
  <si>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</si>
  <si>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</si>
  <si>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</si>
  <si>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</si>
  <si>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</si>
  <si>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</si>
  <si>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</si>
  <si>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</si>
  <si>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</si>
  <si>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</si>
  <si>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</si>
  <si>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</si>
  <si>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</si>
  <si>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</si>
  <si>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</si>
  <si>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</si>
  <si>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</si>
  <si>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</si>
  <si>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</si>
  <si>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</si>
  <si>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</si>
  <si>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</si>
  <si>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</si>
  <si>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</si>
  <si>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</si>
  <si>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</si>
  <si>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</si>
  <si>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</si>
  <si>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</si>
  <si>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</si>
  <si>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</si>
  <si>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</si>
  <si>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</si>
  <si>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</si>
  <si>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</si>
  <si>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</si>
  <si>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</si>
  <si>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</si>
  <si>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</si>
  <si>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</si>
  <si>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</si>
  <si>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</si>
  <si>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</si>
  <si>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</si>
  <si>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</si>
  <si>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</si>
  <si>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</si>
  <si>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</si>
  <si>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</si>
  <si>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</si>
  <si>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</si>
  <si>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</si>
  <si>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</si>
  <si>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</si>
  <si>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</si>
  <si>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</si>
  <si>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</si>
  <si>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</si>
  <si>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</si>
  <si>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</si>
  <si>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</si>
  <si>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</si>
  <si>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</si>
  <si>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</si>
  <si>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</si>
  <si>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</si>
  <si>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</si>
  <si>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</si>
  <si>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</si>
  <si>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</si>
  <si>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</si>
  <si>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</si>
  <si>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</si>
  <si>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</si>
  <si>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</si>
  <si>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</si>
  <si>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</si>
  <si>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</si>
  <si>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</si>
  <si>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</si>
  <si>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</si>
  <si>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</si>
  <si>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</si>
  <si>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</si>
  <si>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</si>
  <si>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</si>
  <si>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</si>
  <si>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</si>
  <si>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</si>
  <si>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</si>
  <si>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</si>
  <si>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</si>
  <si>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</si>
  <si>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</si>
  <si>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</si>
  <si>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</si>
  <si>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</si>
  <si>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</si>
  <si>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</si>
  <si>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</si>
  <si>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</si>
  <si>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</si>
  <si>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</si>
  <si>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</si>
  <si>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</si>
  <si>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</si>
  <si>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</si>
  <si>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</si>
  <si>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</si>
  <si>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</si>
  <si>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</si>
  <si>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</si>
  <si>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</si>
  <si>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</si>
  <si>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</si>
  <si>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</si>
  <si>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</si>
  <si>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</si>
  <si>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</si>
  <si>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</si>
  <si>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</si>
  <si>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</si>
  <si>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</si>
  <si>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</si>
  <si>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</si>
  <si>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</si>
  <si>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</si>
  <si>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</si>
  <si>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</si>
  <si>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</si>
  <si>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</si>
  <si>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</si>
  <si>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</si>
  <si>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</si>
  <si>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</si>
  <si>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</si>
  <si>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</si>
  <si>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</si>
  <si>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</si>
  <si>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</si>
  <si>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</si>
  <si>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</si>
  <si>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</si>
  <si>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</si>
  <si>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</si>
  <si>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</si>
  <si>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</si>
  <si>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</si>
  <si>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</si>
  <si>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</si>
  <si>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</si>
  <si>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</si>
  <si>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</si>
  <si>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</si>
  <si>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</si>
  <si>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</si>
  <si>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</si>
  <si>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</si>
  <si>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</si>
  <si>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</si>
  <si>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</si>
  <si>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</si>
  <si>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</si>
  <si>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</si>
  <si>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</si>
  <si>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</si>
  <si>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</si>
  <si>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</si>
  <si>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</si>
  <si>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</si>
  <si>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</si>
  <si>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</si>
  <si>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</si>
  <si>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</si>
  <si>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</si>
  <si>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</si>
  <si>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</si>
  <si>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</si>
  <si>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</si>
  <si>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</si>
  <si>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</si>
  <si>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</si>
  <si>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</si>
  <si>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</si>
  <si>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</si>
  <si>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</si>
  <si>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</si>
  <si>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</si>
  <si>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</si>
  <si>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</si>
  <si>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</si>
  <si>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</si>
  <si>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</si>
  <si>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</si>
  <si>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</si>
  <si>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</si>
  <si>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</si>
  <si>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</si>
  <si>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</si>
  <si>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</si>
  <si>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</si>
  <si>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</si>
  <si>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</si>
  <si>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</si>
  <si>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</si>
  <si>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</si>
  <si>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</si>
  <si>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</si>
  <si>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</si>
  <si>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</si>
  <si>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</si>
  <si>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</si>
  <si>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</si>
  <si>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</si>
  <si>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</si>
  <si>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</si>
  <si>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</si>
  <si>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</si>
  <si>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</si>
  <si>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</si>
  <si>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</si>
  <si>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</si>
  <si>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</si>
  <si>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</si>
  <si>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</si>
  <si>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</si>
  <si>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</si>
  <si>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</si>
  <si>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</si>
  <si>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</si>
  <si>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</si>
  <si>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</si>
  <si>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</si>
  <si>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</si>
  <si>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</si>
  <si>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</si>
  <si>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</si>
  <si>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</si>
  <si>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</si>
  <si>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</si>
  <si>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</si>
  <si>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</si>
  <si>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</si>
  <si>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</si>
  <si>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</si>
  <si>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</si>
  <si>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</si>
  <si>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</si>
  <si>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</si>
  <si>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</si>
  <si>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</si>
  <si>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</si>
  <si>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</si>
  <si>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</si>
  <si>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</si>
  <si>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</si>
  <si>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</si>
  <si>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</si>
  <si>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</si>
  <si>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</si>
  <si>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</si>
  <si>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</si>
  <si>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</si>
  <si>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</si>
  <si>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</si>
  <si>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</si>
  <si>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</si>
  <si>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</si>
  <si>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</si>
  <si>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</si>
  <si>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</si>
  <si>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</si>
  <si>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</si>
  <si>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</si>
  <si>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</si>
  <si>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</si>
  <si>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</si>
  <si>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</si>
  <si>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</si>
  <si>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</si>
  <si>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</si>
  <si>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</si>
  <si>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</si>
  <si>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</si>
  <si>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</si>
  <si>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</si>
  <si>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</si>
  <si>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</si>
  <si>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</si>
  <si>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</si>
  <si>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</si>
  <si>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</si>
  <si>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</si>
  <si>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</si>
  <si>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</si>
  <si>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</si>
  <si>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</si>
  <si>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</si>
  <si>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</si>
  <si>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</si>
  <si>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</si>
  <si>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</si>
  <si>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</si>
  <si>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</si>
  <si>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</si>
  <si>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</si>
  <si>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</si>
  <si>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</si>
  <si>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</si>
  <si>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</si>
  <si>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</si>
  <si>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</si>
  <si>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</si>
  <si>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</si>
  <si>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</si>
  <si>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</si>
  <si>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</si>
  <si>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</si>
  <si>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</si>
  <si>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</si>
  <si>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</si>
  <si>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</si>
  <si>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</si>
  <si>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</si>
  <si>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</si>
  <si>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</si>
  <si>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</si>
  <si>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</si>
  <si>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</si>
  <si>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</si>
  <si>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</si>
  <si>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</si>
  <si>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</si>
  <si>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</si>
  <si>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</si>
  <si>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</si>
  <si>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</si>
  <si>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</si>
  <si>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</si>
  <si>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</si>
  <si>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</si>
  <si>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</si>
  <si>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</si>
  <si>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</si>
  <si>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</si>
  <si>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</si>
  <si>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</si>
  <si>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</si>
  <si>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</si>
  <si>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</si>
  <si>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</si>
  <si>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</si>
  <si>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</si>
  <si>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</si>
  <si>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</si>
  <si>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</si>
  <si>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</si>
  <si>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</si>
  <si>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</si>
  <si>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</si>
  <si>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</si>
  <si>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</si>
  <si>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</si>
  <si>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</si>
  <si>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</si>
  <si>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</si>
  <si>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</si>
  <si>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</si>
  <si>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</si>
  <si>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</si>
  <si>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</si>
  <si>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</si>
  <si>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</si>
  <si>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</si>
  <si>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</si>
  <si>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</si>
  <si>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</si>
  <si>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</si>
  <si>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</si>
  <si>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</si>
  <si>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</si>
  <si>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</si>
  <si>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</si>
  <si>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</si>
  <si>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</si>
  <si>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</si>
  <si>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</si>
  <si>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</si>
  <si>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</si>
  <si>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</si>
  <si>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</si>
  <si>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</si>
  <si>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</si>
  <si>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</si>
  <si>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</si>
  <si>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</si>
  <si>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</si>
  <si>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</si>
  <si>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</si>
  <si>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</si>
  <si>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</si>
  <si>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</si>
  <si>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</si>
  <si>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</si>
  <si>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</si>
  <si>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</si>
  <si>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</si>
  <si>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</si>
  <si>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</si>
  <si>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</si>
  <si>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</si>
  <si>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</si>
  <si>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</si>
  <si>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</si>
  <si>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</si>
  <si>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</si>
  <si>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</si>
  <si>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</si>
  <si>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</si>
  <si>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</si>
  <si>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</si>
  <si>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</si>
  <si>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</si>
  <si>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</si>
  <si>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</si>
  <si>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</si>
  <si>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</si>
  <si>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</si>
  <si>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</si>
  <si>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</si>
  <si>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</si>
  <si>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</si>
  <si>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</si>
  <si>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</si>
  <si>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</si>
  <si>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</si>
  <si>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</si>
  <si>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</si>
  <si>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</si>
  <si>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</si>
  <si>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</si>
  <si>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</si>
  <si>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</si>
  <si>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</si>
  <si>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</si>
  <si>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</si>
  <si>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</si>
  <si>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</si>
  <si>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</si>
  <si>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</si>
  <si>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</si>
  <si>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</si>
  <si>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</si>
  <si>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</si>
  <si>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</si>
  <si>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</si>
  <si>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</si>
  <si>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</si>
  <si>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</si>
  <si>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</si>
  <si>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</si>
  <si>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</si>
  <si>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</si>
  <si>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</si>
  <si>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</si>
  <si>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</si>
  <si>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</si>
  <si>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</si>
  <si>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</si>
  <si>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</si>
  <si>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</si>
  <si>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</si>
  <si>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</si>
  <si>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</si>
  <si>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</si>
  <si>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</si>
  <si>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</si>
  <si>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</si>
  <si>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</si>
  <si>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</si>
  <si>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</si>
  <si>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</si>
  <si>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</si>
  <si>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</si>
  <si>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</si>
  <si>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</si>
  <si>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</si>
  <si>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</si>
  <si>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</si>
  <si>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</si>
  <si>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</si>
  <si>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</si>
  <si>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</si>
  <si>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</si>
  <si>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</si>
  <si>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</si>
  <si>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</si>
  <si>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</si>
  <si>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</si>
  <si>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</si>
  <si>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</si>
  <si>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</si>
  <si>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</si>
  <si>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</si>
  <si>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</si>
  <si>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</si>
  <si>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</si>
  <si>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</si>
  <si>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</si>
  <si>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</si>
  <si>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</si>
  <si>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</si>
  <si>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</si>
  <si>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</si>
  <si>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</si>
  <si>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</si>
  <si>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</si>
  <si>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</si>
  <si>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</si>
  <si>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</si>
  <si>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</si>
  <si>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</si>
  <si>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</si>
  <si>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</si>
  <si>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</si>
  <si>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</si>
  <si>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</si>
  <si>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</si>
  <si>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</si>
  <si>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</si>
  <si>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</si>
  <si>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</si>
  <si>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</si>
  <si>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</si>
  <si>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</si>
  <si>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</si>
  <si>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</si>
  <si>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</si>
  <si>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</si>
  <si>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</si>
  <si>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</si>
  <si>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</si>
  <si>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</si>
  <si>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</si>
  <si>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</si>
  <si>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</si>
  <si>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</si>
  <si>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</si>
  <si>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</si>
  <si>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</si>
  <si>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</si>
  <si>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</si>
  <si>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</si>
  <si>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</si>
  <si>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</si>
  <si>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</si>
  <si>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</si>
  <si>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</si>
  <si>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</si>
  <si>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</si>
  <si>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</si>
  <si>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</si>
  <si>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</si>
  <si>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</si>
  <si>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</si>
  <si>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</si>
  <si>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</si>
  <si>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</si>
  <si>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</si>
  <si>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</si>
  <si>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</si>
  <si>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</si>
  <si>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</si>
  <si>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</si>
  <si>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</si>
  <si>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</si>
  <si>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</si>
  <si>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</si>
  <si>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</si>
  <si>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</si>
  <si>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</si>
  <si>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</si>
  <si>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</si>
  <si>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</si>
  <si>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</si>
  <si>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</si>
  <si>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</si>
  <si>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</si>
  <si>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</si>
  <si>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</si>
  <si>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</si>
  <si>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</si>
  <si>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</si>
  <si>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</si>
  <si>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</si>
  <si>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</si>
  <si>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</si>
  <si>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</si>
  <si>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</si>
  <si>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</si>
  <si>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</si>
  <si>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</si>
  <si>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</si>
  <si>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</si>
  <si>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</si>
  <si>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</si>
  <si>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</si>
  <si>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</si>
  <si>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</si>
  <si>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</si>
  <si>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</si>
  <si>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</si>
  <si>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</si>
  <si>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</si>
  <si>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</si>
  <si>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</si>
  <si>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</si>
  <si>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</si>
  <si>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</si>
  <si>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</si>
  <si>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</si>
  <si>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</si>
  <si>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</si>
  <si>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</si>
  <si>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</si>
  <si>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</si>
  <si>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</si>
  <si>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</si>
  <si>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</si>
  <si>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</si>
  <si>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</si>
  <si>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</si>
  <si>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</si>
  <si>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</si>
  <si>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</si>
  <si>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</si>
  <si>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</si>
  <si>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</si>
  <si>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</si>
  <si>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</si>
  <si>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</si>
  <si>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</si>
  <si>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</si>
  <si>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</si>
  <si>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</si>
  <si>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</si>
  <si>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</si>
  <si>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</si>
  <si>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</si>
  <si>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</si>
  <si>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</si>
  <si>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</si>
  <si>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</si>
  <si>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</si>
  <si>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</si>
  <si>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</si>
  <si>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</si>
  <si>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</si>
  <si>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</si>
  <si>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</si>
  <si>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</si>
  <si>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</si>
  <si>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</si>
  <si>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</si>
  <si>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</si>
  <si>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</si>
  <si>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</si>
  <si>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</si>
  <si>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</si>
  <si>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</si>
  <si>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</si>
  <si>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</si>
  <si>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</si>
  <si>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</si>
  <si>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</si>
  <si>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</si>
  <si>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</si>
  <si>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</si>
  <si>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</si>
  <si>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</si>
  <si>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</si>
  <si>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</si>
  <si>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</si>
  <si>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</si>
  <si>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</si>
  <si>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</si>
  <si>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</si>
  <si>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</si>
  <si>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</si>
  <si>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</si>
  <si>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</si>
  <si>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</si>
  <si>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</si>
  <si>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</si>
  <si>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</si>
  <si>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</si>
  <si>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</si>
  <si>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</si>
  <si>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</si>
  <si>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</si>
  <si>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</si>
  <si>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</si>
  <si>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</si>
  <si>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</si>
  <si>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</si>
  <si>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</si>
  <si>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</si>
  <si>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</si>
  <si>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</si>
  <si>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</si>
  <si>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</si>
  <si>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</si>
  <si>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</si>
  <si>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</si>
  <si>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</si>
  <si>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</si>
  <si>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</si>
  <si>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</si>
  <si>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</si>
  <si>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</si>
  <si>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</si>
  <si>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</si>
  <si>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</si>
  <si>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</si>
  <si>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</si>
  <si>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</si>
  <si>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</si>
  <si>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</si>
  <si>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</si>
  <si>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</si>
  <si>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</si>
  <si>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</si>
  <si>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</si>
  <si>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</si>
  <si>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</si>
  <si>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</si>
  <si>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</si>
  <si>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</si>
  <si>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</si>
  <si>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</si>
  <si>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</si>
  <si>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</si>
  <si>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</si>
  <si>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</si>
  <si>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</si>
  <si>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</si>
  <si>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</si>
  <si>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</si>
  <si>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</si>
  <si>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</si>
  <si>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</si>
  <si>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</si>
  <si>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</si>
  <si>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</si>
  <si>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</si>
  <si>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</si>
  <si>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</si>
  <si>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</si>
  <si>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</si>
  <si>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</si>
  <si>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</si>
  <si>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</si>
  <si>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</si>
  <si>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</si>
  <si>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</si>
  <si>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</si>
  <si>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</si>
  <si>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</si>
  <si>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</si>
  <si>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</si>
  <si>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</si>
  <si>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</si>
  <si>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</si>
  <si>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</si>
  <si>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</si>
  <si>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</si>
  <si>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</si>
  <si>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</si>
  <si>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</si>
  <si>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</si>
  <si>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</si>
  <si>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</si>
  <si>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</si>
  <si>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</si>
  <si>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</si>
  <si>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</si>
  <si>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</si>
  <si>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</si>
  <si>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</si>
  <si>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</si>
  <si>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</si>
  <si>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</si>
  <si>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</si>
  <si>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</si>
  <si>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</si>
  <si>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</si>
  <si>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</si>
  <si>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</si>
  <si>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</si>
  <si>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</si>
  <si>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</si>
  <si>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</si>
  <si>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</si>
  <si>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</si>
  <si>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</si>
  <si>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</si>
  <si>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</si>
  <si>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</si>
  <si>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</si>
  <si>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</si>
  <si>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</si>
  <si>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</si>
  <si>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</si>
  <si>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</si>
  <si>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</si>
  <si>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</si>
  <si>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</si>
  <si>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</si>
  <si>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</si>
  <si>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</si>
  <si>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</si>
  <si>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</si>
  <si>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</si>
  <si>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</si>
  <si>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</si>
  <si>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</si>
  <si>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</si>
  <si>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</si>
  <si>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</si>
  <si>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</si>
  <si>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</si>
  <si>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</si>
  <si>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</si>
  <si>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</si>
  <si>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</si>
  <si>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</si>
  <si>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</si>
  <si>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</si>
  <si>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</si>
  <si>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</si>
  <si>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</si>
  <si>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</si>
  <si>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</si>
  <si>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</si>
  <si>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</si>
  <si>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</si>
  <si>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</si>
  <si>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</si>
  <si>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</si>
  <si>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</si>
  <si>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</si>
  <si>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</si>
  <si>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</si>
  <si>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</si>
  <si>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</si>
  <si>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</si>
  <si>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</si>
  <si>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</si>
  <si>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</si>
  <si>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</si>
  <si>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</si>
  <si>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</si>
  <si>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</si>
  <si>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</si>
  <si>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</si>
  <si>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</si>
  <si>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</si>
  <si>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</si>
  <si>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</si>
  <si>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</si>
  <si>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</si>
  <si>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</si>
  <si>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</si>
  <si>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</si>
  <si>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</si>
  <si>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</si>
  <si>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</si>
  <si>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</si>
  <si>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</si>
  <si>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</si>
  <si>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</si>
  <si>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</si>
  <si>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</si>
  <si>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</si>
  <si>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</si>
  <si>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</si>
  <si>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</si>
  <si>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</si>
  <si>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</si>
  <si>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</si>
  <si>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</si>
  <si>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</si>
  <si>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</si>
  <si>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</si>
  <si>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</si>
  <si>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</si>
  <si>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</si>
  <si>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</si>
  <si>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</si>
  <si>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</si>
  <si>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</si>
  <si>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</si>
  <si>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</si>
  <si>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</si>
  <si>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</si>
  <si>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</si>
  <si>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</si>
  <si>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</si>
  <si>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</si>
  <si>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</si>
  <si>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</si>
  <si>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</si>
  <si>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</si>
  <si>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</si>
  <si>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</si>
  <si>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</si>
  <si>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</si>
  <si>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</si>
  <si>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</si>
  <si>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</si>
  <si>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</si>
  <si>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</si>
  <si>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</si>
  <si>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</si>
  <si>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</si>
  <si>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</si>
  <si>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</si>
  <si>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</si>
  <si>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</si>
  <si>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</si>
  <si>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</si>
  <si>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</si>
  <si>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</si>
  <si>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</si>
  <si>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</si>
  <si>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</si>
  <si>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</si>
  <si>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</si>
  <si>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</si>
  <si>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</si>
  <si>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</si>
  <si>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</si>
  <si>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</si>
  <si>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</si>
  <si>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</si>
  <si>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</si>
  <si>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</si>
  <si>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</si>
  <si>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</si>
  <si>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</si>
  <si>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</si>
  <si>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</si>
  <si>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</si>
  <si>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</si>
  <si>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</si>
  <si>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</si>
  <si>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</si>
  <si>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</si>
  <si>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</si>
  <si>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</si>
  <si>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</si>
  <si>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</si>
  <si>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</si>
  <si>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</si>
  <si>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</si>
  <si>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</si>
  <si>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</si>
  <si>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</si>
  <si>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</si>
  <si>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</si>
  <si>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</si>
  <si>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</si>
  <si>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</si>
  <si>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</si>
  <si>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</si>
  <si>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</si>
  <si>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</si>
  <si>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</si>
  <si>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</si>
  <si>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</si>
  <si>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</si>
  <si>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</si>
  <si>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</si>
  <si>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</si>
  <si>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</si>
  <si>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</si>
  <si>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</si>
  <si>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</si>
  <si>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</si>
  <si>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</si>
  <si>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</si>
  <si>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</si>
  <si>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</si>
  <si>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</si>
  <si>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</si>
  <si>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</si>
  <si>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</si>
  <si>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</si>
  <si>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</si>
  <si>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</si>
  <si>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</si>
  <si>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</si>
  <si>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</si>
  <si>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</si>
  <si>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</si>
  <si>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</si>
  <si>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</si>
  <si>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</si>
  <si>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</si>
  <si>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</si>
  <si>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</si>
  <si>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</si>
  <si>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</si>
  <si>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</si>
  <si>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</si>
  <si>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</si>
  <si>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</si>
  <si>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</si>
  <si>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</si>
  <si>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</si>
  <si>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</si>
  <si>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</si>
  <si>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</si>
  <si>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</si>
  <si>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</si>
  <si>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</si>
  <si>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</si>
  <si>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</si>
  <si>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</si>
  <si>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</si>
  <si>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</si>
  <si>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</si>
  <si>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</si>
  <si>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</si>
  <si>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</si>
  <si>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</si>
  <si>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</si>
  <si>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</si>
  <si>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</si>
  <si>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</si>
  <si>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</si>
  <si>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</si>
  <si>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</si>
  <si>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</si>
  <si>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</si>
  <si>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</si>
  <si>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</si>
  <si>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</si>
  <si>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</si>
  <si>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</si>
  <si>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</si>
  <si>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</si>
  <si>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</si>
  <si>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</si>
  <si>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</si>
  <si>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</si>
  <si>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</si>
  <si>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</si>
  <si>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</si>
  <si>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</si>
  <si>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</si>
  <si>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</si>
  <si>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</si>
  <si>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</si>
  <si>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</si>
  <si>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</si>
  <si>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</si>
  <si>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</si>
  <si>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</si>
  <si>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</si>
  <si>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</si>
  <si>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</si>
  <si>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</si>
  <si>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</si>
  <si>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</si>
  <si>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</si>
  <si>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</si>
  <si>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</si>
  <si>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</si>
  <si>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</si>
  <si>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</si>
  <si>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</si>
  <si>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</si>
  <si>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</si>
  <si>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</si>
  <si>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</si>
  <si>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</si>
  <si>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</si>
  <si>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</si>
  <si>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</si>
  <si>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</si>
  <si>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</si>
  <si>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</si>
  <si>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</si>
  <si>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</si>
  <si>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</si>
  <si>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</si>
  <si>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</si>
  <si>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</si>
  <si>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</si>
  <si>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</si>
  <si>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</si>
  <si>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</si>
  <si>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</si>
  <si>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</si>
  <si>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</si>
  <si>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</si>
  <si>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</si>
  <si>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</si>
  <si>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</si>
  <si>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</si>
  <si>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</si>
  <si>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</si>
  <si>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</si>
  <si>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</si>
  <si>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</si>
  <si>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</si>
  <si>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</si>
  <si>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</si>
  <si>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</si>
  <si>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</si>
  <si>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</si>
  <si>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</si>
  <si>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</si>
  <si>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</si>
  <si>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</si>
  <si>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</si>
  <si>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</si>
  <si>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</si>
  <si>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</si>
  <si>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</si>
  <si>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</si>
  <si>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</si>
  <si>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</si>
  <si>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</si>
  <si>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</si>
  <si>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</si>
  <si>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</si>
  <si>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</si>
  <si>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</si>
  <si>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</si>
  <si>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</si>
  <si>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</si>
  <si>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</si>
  <si>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</si>
  <si>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</si>
  <si>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</si>
  <si>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</si>
  <si>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</si>
  <si>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</si>
  <si>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</si>
  <si>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</si>
  <si>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</si>
  <si>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</si>
  <si>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</si>
  <si>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</si>
  <si>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</si>
  <si>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</si>
  <si>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</si>
  <si>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</si>
  <si>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</si>
  <si>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</si>
  <si>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</si>
  <si>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</si>
  <si>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</si>
  <si>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</si>
  <si>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</si>
  <si>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</si>
  <si>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</si>
  <si>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</si>
  <si>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</si>
  <si>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</si>
  <si>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</si>
  <si>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</si>
  <si>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</si>
  <si>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</si>
  <si>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</si>
  <si>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</si>
  <si>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</si>
  <si>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</si>
  <si>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</si>
  <si>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</si>
  <si>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</si>
  <si>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</si>
  <si>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</si>
  <si>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</si>
  <si>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</si>
  <si>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</si>
  <si>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</si>
  <si>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</si>
  <si>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</si>
  <si>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</si>
  <si>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</si>
  <si>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</si>
  <si>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</si>
  <si>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</si>
  <si>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</si>
  <si>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</si>
  <si>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</si>
  <si>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</si>
  <si>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</si>
  <si>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</si>
  <si>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</si>
  <si>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</si>
  <si>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</si>
  <si>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</si>
  <si>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</si>
  <si>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</si>
  <si>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</si>
  <si>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</si>
  <si>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</si>
  <si>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</si>
  <si>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</si>
  <si>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</si>
  <si>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</si>
  <si>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</si>
  <si>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</si>
  <si>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</si>
  <si>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</si>
  <si>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</si>
  <si>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</si>
  <si>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</si>
  <si>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</si>
  <si>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</si>
  <si>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</si>
  <si>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</si>
  <si>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</si>
  <si>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</si>
  <si>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</si>
  <si>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</si>
  <si>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</si>
  <si>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</si>
  <si>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</si>
  <si>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</si>
  <si>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</si>
  <si>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</si>
  <si>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</si>
  <si>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</si>
  <si>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</si>
  <si>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</si>
  <si>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</si>
  <si>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</si>
  <si>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</si>
  <si>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</si>
  <si>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</si>
  <si>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</si>
  <si>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</si>
  <si>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</si>
  <si>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</si>
  <si>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</si>
  <si>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</si>
  <si>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</si>
  <si>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</si>
  <si>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</si>
  <si>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</si>
  <si>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</si>
  <si>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</si>
  <si>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</si>
  <si>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</si>
  <si>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</si>
  <si>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</si>
  <si>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</si>
  <si>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</si>
  <si>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</si>
  <si>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</si>
  <si>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</si>
  <si>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</si>
  <si>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</si>
  <si>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</si>
  <si>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</si>
  <si>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</si>
  <si>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</si>
  <si>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</si>
  <si>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</si>
  <si>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</si>
  <si>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</si>
  <si>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</si>
  <si>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</si>
  <si>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</si>
  <si>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</si>
  <si>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</si>
  <si>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</si>
  <si>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</si>
  <si>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</si>
  <si>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</si>
  <si>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</si>
  <si>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</si>
  <si>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</si>
  <si>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</si>
  <si>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</si>
  <si>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</si>
  <si>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</si>
  <si>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</si>
  <si>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</si>
  <si>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</si>
  <si>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</si>
  <si>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</si>
  <si>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</si>
  <si>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</si>
  <si>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</si>
  <si>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</si>
  <si>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</si>
  <si>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</si>
  <si>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</si>
  <si>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</si>
  <si>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</si>
  <si>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</si>
  <si>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</si>
  <si>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</si>
  <si>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</si>
  <si>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</si>
  <si>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</si>
  <si>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</si>
  <si>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</si>
  <si>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</si>
  <si>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</si>
  <si>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</si>
  <si>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</si>
  <si>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</si>
  <si>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</si>
  <si>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</si>
  <si>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</si>
  <si>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</si>
  <si>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</si>
  <si>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</si>
  <si>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</si>
  <si>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</si>
  <si>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</si>
  <si>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</si>
  <si>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</si>
  <si>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</si>
  <si>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</si>
  <si>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</si>
  <si>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</si>
  <si>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</si>
  <si>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</si>
  <si>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</si>
  <si>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</si>
  <si>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</si>
  <si>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</si>
  <si>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</si>
  <si>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</si>
  <si>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</si>
  <si>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</si>
  <si>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</si>
  <si>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</si>
  <si>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</si>
  <si>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</si>
  <si>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</si>
  <si>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</si>
  <si>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</si>
  <si>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</si>
  <si>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</si>
  <si>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</si>
  <si>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</si>
  <si>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</si>
  <si>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</si>
  <si>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</si>
  <si>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</si>
  <si>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</si>
  <si>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</si>
  <si>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</si>
  <si>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</si>
  <si>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</si>
  <si>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</si>
  <si>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</si>
  <si>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</si>
  <si>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</si>
  <si>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</si>
  <si>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</si>
  <si>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</si>
  <si>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</si>
  <si>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</si>
  <si>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</si>
  <si>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</si>
  <si>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</si>
  <si>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</si>
  <si>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</si>
  <si>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</si>
  <si>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</si>
  <si>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</si>
  <si>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</si>
  <si>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</si>
  <si>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</si>
  <si>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</si>
  <si>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</si>
  <si>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</si>
  <si>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</si>
  <si>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</si>
  <si>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</si>
  <si>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</si>
  <si>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</si>
  <si>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</si>
  <si>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</si>
  <si>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</si>
  <si>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</si>
  <si>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</si>
  <si>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</si>
  <si>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</si>
  <si>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</si>
  <si>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</si>
  <si>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</si>
  <si>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</si>
  <si>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</si>
  <si>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</si>
  <si>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</si>
  <si>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</si>
  <si>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</si>
  <si>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</si>
  <si>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</si>
  <si>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</si>
  <si>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</si>
  <si>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</si>
  <si>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</si>
  <si>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</si>
  <si>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</si>
  <si>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</si>
  <si>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</si>
  <si>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</si>
  <si>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</si>
  <si>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</si>
  <si>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</si>
  <si>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</si>
  <si>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</si>
  <si>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</si>
  <si>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</si>
  <si>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</si>
  <si>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</si>
  <si>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</si>
  <si>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</si>
  <si>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</si>
  <si>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</si>
  <si>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</si>
  <si>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</si>
  <si>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</si>
  <si>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</si>
  <si>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</si>
  <si>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</si>
  <si>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</si>
  <si>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</si>
  <si>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</si>
  <si>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</si>
  <si>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</si>
  <si>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</si>
  <si>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</si>
  <si>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</si>
  <si>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</si>
  <si>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</si>
  <si>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</si>
  <si>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</si>
  <si>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</si>
  <si>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</si>
  <si>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</si>
  <si>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</si>
  <si>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</si>
  <si>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</si>
  <si>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</si>
  <si>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</si>
  <si>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</si>
  <si>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</si>
  <si>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</si>
  <si>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</si>
  <si>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</si>
  <si>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</si>
  <si>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</si>
  <si>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</si>
  <si>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</si>
  <si>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</si>
  <si>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</si>
  <si>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</si>
  <si>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</si>
  <si>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</si>
  <si>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</si>
  <si>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</si>
  <si>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</si>
  <si>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</si>
  <si>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</si>
  <si>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</si>
  <si>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</si>
  <si>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</si>
  <si>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</si>
  <si>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</si>
  <si>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</si>
  <si>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</si>
  <si>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</si>
  <si>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</si>
  <si>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</si>
  <si>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</si>
  <si>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</si>
  <si>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</si>
  <si>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</si>
  <si>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</si>
  <si>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</si>
  <si>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</si>
  <si>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</si>
  <si>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</si>
  <si>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</si>
  <si>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</si>
  <si>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</si>
  <si>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</si>
  <si>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</si>
  <si>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</si>
  <si>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</si>
  <si>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</si>
  <si>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</si>
  <si>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</si>
  <si>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</si>
  <si>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</si>
  <si>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</si>
  <si>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</si>
  <si>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</si>
  <si>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</si>
  <si>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</si>
  <si>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</si>
  <si>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</si>
  <si>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</si>
  <si>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</si>
  <si>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</si>
  <si>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</si>
  <si>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</si>
  <si>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</si>
  <si>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</si>
  <si>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</si>
  <si>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</si>
  <si>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</si>
  <si>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</si>
  <si>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</si>
  <si>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</si>
  <si>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</si>
  <si>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</si>
  <si>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</si>
  <si>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</si>
  <si>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</si>
  <si>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</si>
  <si>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</si>
  <si>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</si>
  <si>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</si>
  <si>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</si>
  <si>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</si>
  <si>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</si>
  <si>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</si>
  <si>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</si>
  <si>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</si>
  <si>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</si>
  <si>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</si>
  <si>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</si>
  <si>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</si>
  <si>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</si>
  <si>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</si>
  <si>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</si>
  <si>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</si>
  <si>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</si>
  <si>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</si>
  <si>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</si>
  <si>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</si>
  <si>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</si>
  <si>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</si>
  <si>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</si>
  <si>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</si>
  <si>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</si>
  <si>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</si>
  <si>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</si>
  <si>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</si>
  <si>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</si>
  <si>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</si>
  <si>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</si>
  <si>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</si>
  <si>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</si>
  <si>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</si>
  <si>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</si>
  <si>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</si>
  <si>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</si>
  <si>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</si>
  <si>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</si>
  <si>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</si>
  <si>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</si>
  <si>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</si>
  <si>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</si>
  <si>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</si>
  <si>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</si>
  <si>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</si>
  <si>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</si>
  <si>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</si>
  <si>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</si>
  <si>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</si>
  <si>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</si>
  <si>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</si>
  <si>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</si>
  <si>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</si>
  <si>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</si>
  <si>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</si>
  <si>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</si>
  <si>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</si>
  <si>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</si>
  <si>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</si>
  <si>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</si>
  <si>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</si>
  <si>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</si>
  <si>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</si>
  <si>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</si>
  <si>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</si>
  <si>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</si>
  <si>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</si>
  <si>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</si>
  <si>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</si>
  <si>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</si>
  <si>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</si>
  <si>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</si>
  <si>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</si>
  <si>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</si>
  <si>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</si>
  <si>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</si>
  <si>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</si>
  <si>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</si>
  <si>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</si>
  <si>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</si>
  <si>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</si>
  <si>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</si>
  <si>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</si>
  <si>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</si>
  <si>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</si>
  <si>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</si>
  <si>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</si>
  <si>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</si>
  <si>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</si>
  <si>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</si>
  <si>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</si>
  <si>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</si>
  <si>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</si>
  <si>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</si>
  <si>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</si>
  <si>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</si>
  <si>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</si>
  <si>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</si>
  <si>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</si>
  <si>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</si>
  <si>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</si>
  <si>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</si>
  <si>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</si>
  <si>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</si>
  <si>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</si>
  <si>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</si>
  <si>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</si>
  <si>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</si>
  <si>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</si>
  <si>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</si>
  <si>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</si>
  <si>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</si>
  <si>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</si>
  <si>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</si>
  <si>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</si>
  <si>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</si>
  <si>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</si>
  <si>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</si>
  <si>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</si>
  <si>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</si>
  <si>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</si>
  <si>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</si>
  <si>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</si>
  <si>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</si>
  <si>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</si>
  <si>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</si>
  <si>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</si>
  <si>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</si>
  <si>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</si>
  <si>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</si>
  <si>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</si>
  <si>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</si>
  <si>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</si>
  <si>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</si>
  <si>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</si>
  <si>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</si>
  <si>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</si>
  <si>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</si>
  <si>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</si>
  <si>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</si>
  <si>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</si>
  <si>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</si>
  <si>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</si>
  <si>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</si>
  <si>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</si>
  <si>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</si>
  <si>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</si>
  <si>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</si>
  <si>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</si>
  <si>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</si>
  <si>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</si>
  <si>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</si>
  <si>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</si>
  <si>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</si>
  <si>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</si>
  <si>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</si>
  <si>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</si>
  <si>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</si>
  <si>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</si>
  <si>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</si>
  <si>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</si>
  <si>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</si>
  <si>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</si>
  <si>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</si>
  <si>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</si>
  <si>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</si>
  <si>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</si>
  <si>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</si>
  <si>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</si>
  <si>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</si>
  <si>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</si>
  <si>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</si>
  <si>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</si>
  <si>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</si>
  <si>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</si>
  <si>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</si>
  <si>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</si>
  <si>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</si>
  <si>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</si>
  <si>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</si>
  <si>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</si>
  <si>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</si>
  <si>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</si>
  <si>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</si>
  <si>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</si>
  <si>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</si>
  <si>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</si>
  <si>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</si>
  <si>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</si>
  <si>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</si>
  <si>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</si>
  <si>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</si>
  <si>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</si>
  <si>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</si>
  <si>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</si>
  <si>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</si>
  <si>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</si>
  <si>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</si>
  <si>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</si>
  <si>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</si>
  <si>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</si>
  <si>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</si>
  <si>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</si>
  <si>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</si>
  <si>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</si>
  <si>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</si>
  <si>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</si>
  <si>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</si>
  <si>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</si>
  <si>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</si>
  <si>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</si>
  <si>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</si>
  <si>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</si>
  <si>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</si>
  <si>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</si>
  <si>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</si>
  <si>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</si>
  <si>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</si>
  <si>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</si>
  <si>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</si>
  <si>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</si>
  <si>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</si>
  <si>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</si>
  <si>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</si>
  <si>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</si>
  <si>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</si>
  <si>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</si>
  <si>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</si>
  <si>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</si>
  <si>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</si>
  <si>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</si>
  <si>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</si>
  <si>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</si>
  <si>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</si>
  <si>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</si>
  <si>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</si>
  <si>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</si>
  <si>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</si>
  <si>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</si>
  <si>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</si>
  <si>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</si>
  <si>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</si>
  <si>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</si>
  <si>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</si>
  <si>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</si>
  <si>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</si>
  <si>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</si>
  <si>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</si>
  <si>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</si>
  <si>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</si>
  <si>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</si>
  <si>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</si>
  <si>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</si>
  <si>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</si>
  <si>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</si>
  <si>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</si>
  <si>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</si>
  <si>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</si>
  <si>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</si>
  <si>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</si>
  <si>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</si>
  <si>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</si>
  <si>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</si>
  <si>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</si>
  <si>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</si>
  <si>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</si>
  <si>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</si>
  <si>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</si>
  <si>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</si>
  <si>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</si>
  <si>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</si>
  <si>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</si>
  <si>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</si>
  <si>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</si>
  <si>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</si>
  <si>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</si>
  <si>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</si>
  <si>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</si>
  <si>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</si>
  <si>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</si>
  <si>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</si>
  <si>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</si>
  <si>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</si>
  <si>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</si>
  <si>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</si>
  <si>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</si>
  <si>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</si>
  <si>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</si>
  <si>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</si>
  <si>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</si>
  <si>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</si>
  <si>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</si>
  <si>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</si>
  <si>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</si>
  <si>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</si>
  <si>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</si>
  <si>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</si>
  <si>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</si>
  <si>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</si>
  <si>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</si>
  <si>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</si>
  <si>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</si>
  <si>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</si>
  <si>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</si>
  <si>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</si>
  <si>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</si>
  <si>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</si>
  <si>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</si>
  <si>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</si>
  <si>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</si>
  <si>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</si>
  <si>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</si>
  <si>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</si>
  <si>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</si>
  <si>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</si>
  <si>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</si>
  <si>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</si>
  <si>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</si>
  <si>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</si>
  <si>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</si>
  <si>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</si>
  <si>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</si>
  <si>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</si>
  <si>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</si>
  <si>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</si>
  <si>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</si>
  <si>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</si>
  <si>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</si>
  <si>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</si>
  <si>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</si>
  <si>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</si>
  <si>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</si>
  <si>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</si>
  <si>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</si>
  <si>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</si>
  <si>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</si>
  <si>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</si>
  <si>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</si>
  <si>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</si>
  <si>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</si>
  <si>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</si>
  <si>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</si>
  <si>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</si>
  <si>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</si>
  <si>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</si>
  <si>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</si>
  <si>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</si>
  <si>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</si>
  <si>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</si>
  <si>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</si>
  <si>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</si>
  <si>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</si>
  <si>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</si>
  <si>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</si>
  <si>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</si>
  <si>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</si>
  <si>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</si>
  <si>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</si>
  <si>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</si>
  <si>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</si>
  <si>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</si>
  <si>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</si>
  <si>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</si>
  <si>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</si>
  <si>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</si>
  <si>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</si>
  <si>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</si>
  <si>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</si>
  <si>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</si>
  <si>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</si>
  <si>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</si>
  <si>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</si>
  <si>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</si>
  <si>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</si>
  <si>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</si>
  <si>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</si>
  <si>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</si>
  <si>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</si>
  <si>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</si>
  <si>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</si>
  <si>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</si>
  <si>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</si>
  <si>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</si>
  <si>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</si>
  <si>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</si>
  <si>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</si>
  <si>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</si>
  <si>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</si>
  <si>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</si>
  <si>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</si>
  <si>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</si>
  <si>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</si>
  <si>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</si>
  <si>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</si>
  <si>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</si>
  <si>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</si>
  <si>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</si>
  <si>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</si>
  <si>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</si>
  <si>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</si>
  <si>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</si>
  <si>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</si>
  <si>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</si>
  <si>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</si>
  <si>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</si>
  <si>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</si>
  <si>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</si>
  <si>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</si>
  <si>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</si>
  <si>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</si>
  <si>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</si>
  <si>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</si>
  <si>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</si>
  <si>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</si>
  <si>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</si>
  <si>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</si>
  <si>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</si>
  <si>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</si>
  <si>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</si>
  <si>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</si>
  <si>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</si>
  <si>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</si>
  <si>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</si>
  <si>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</si>
  <si>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</si>
  <si>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</si>
  <si>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</si>
  <si>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</si>
  <si>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</si>
  <si>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</si>
  <si>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</si>
  <si>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</si>
  <si>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</si>
  <si>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</si>
  <si>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</si>
  <si>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</si>
  <si>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</si>
  <si>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</si>
  <si>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</si>
  <si>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</si>
  <si>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</si>
  <si>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</si>
  <si>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</si>
  <si>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</si>
  <si>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</si>
  <si>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</si>
  <si>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</si>
  <si>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</si>
  <si>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</si>
  <si>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</si>
  <si>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</si>
  <si>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</si>
  <si>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</si>
  <si>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</si>
  <si>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</si>
  <si>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</si>
  <si>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</si>
  <si>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</si>
  <si>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</si>
  <si>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</si>
  <si>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</si>
  <si>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</si>
  <si>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</si>
  <si>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</si>
  <si>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</si>
  <si>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</si>
  <si>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</si>
  <si>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</si>
  <si>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</si>
  <si>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</si>
  <si>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</si>
  <si>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</si>
  <si>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</si>
  <si>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</si>
  <si>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</si>
  <si>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</si>
  <si>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</si>
  <si>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</si>
  <si>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</si>
  <si>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</si>
  <si>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</si>
  <si>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</si>
  <si>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</si>
  <si>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</si>
  <si>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</si>
  <si>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</si>
  <si>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</si>
  <si>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</si>
  <si>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</si>
  <si>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</si>
  <si>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</si>
  <si>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</si>
  <si>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</si>
  <si>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</si>
  <si>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</si>
  <si>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</si>
  <si>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</si>
  <si>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</si>
  <si>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</si>
  <si>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</si>
  <si>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</si>
  <si>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</si>
  <si>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</si>
  <si>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</si>
  <si>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</si>
  <si>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</si>
  <si>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</si>
  <si>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</si>
  <si>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</si>
  <si>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</si>
  <si>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</si>
  <si>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</si>
  <si>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</si>
  <si>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</si>
  <si>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</si>
  <si>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</si>
  <si>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</si>
  <si>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</si>
  <si>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</si>
  <si>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</si>
  <si>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</si>
  <si>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</si>
  <si>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</si>
  <si>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</si>
  <si>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</si>
  <si>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</si>
  <si>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</si>
  <si>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</si>
  <si>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</si>
  <si>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</si>
  <si>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</si>
  <si>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</si>
  <si>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</si>
  <si>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</si>
  <si>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</si>
  <si>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</si>
  <si>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</si>
  <si>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</si>
  <si>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</si>
  <si>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</si>
  <si>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</si>
  <si>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</si>
  <si>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</si>
  <si>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</si>
  <si>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</si>
  <si>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</si>
  <si>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</si>
  <si>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</si>
  <si>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</si>
  <si>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</si>
  <si>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</si>
  <si>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</si>
  <si>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</si>
  <si>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</si>
  <si>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</si>
  <si>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</si>
  <si>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</si>
  <si>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</si>
  <si>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</si>
  <si>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</si>
  <si>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</si>
  <si>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</si>
  <si>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</si>
  <si>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</si>
  <si>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</si>
  <si>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</si>
  <si>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</si>
  <si>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</si>
  <si>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</si>
  <si>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</si>
  <si>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</si>
  <si>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</si>
  <si>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</si>
  <si>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</si>
  <si>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</si>
  <si>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</si>
  <si>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</si>
  <si>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</si>
  <si>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</si>
  <si>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</si>
  <si>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</si>
  <si>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</si>
  <si>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</si>
  <si>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</si>
  <si>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</si>
  <si>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</si>
  <si>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</si>
  <si>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</si>
  <si>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</si>
  <si>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</si>
  <si>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</si>
  <si>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</si>
  <si>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</si>
  <si>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</si>
  <si>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</si>
  <si>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</si>
  <si>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</si>
  <si>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</si>
  <si>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</si>
  <si>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</si>
  <si>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</si>
  <si>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</si>
  <si>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</si>
  <si>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</si>
  <si>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</si>
  <si>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</si>
  <si>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</si>
  <si>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</si>
  <si>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</si>
  <si>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</si>
  <si>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</si>
  <si>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</si>
  <si>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</si>
  <si>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</si>
  <si>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</si>
  <si>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</si>
  <si>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</si>
  <si>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</si>
  <si>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</si>
  <si>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</si>
  <si>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</si>
  <si>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</si>
  <si>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</si>
  <si>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</si>
  <si>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</si>
  <si>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</si>
  <si>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</si>
  <si>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</si>
  <si>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</si>
  <si>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</si>
  <si>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</si>
  <si>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</si>
  <si>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</si>
  <si>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</si>
  <si>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</si>
  <si>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</si>
  <si>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</si>
  <si>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</si>
  <si>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</si>
  <si>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</si>
  <si>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</si>
  <si>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</si>
  <si>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</si>
  <si>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</si>
  <si>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</si>
  <si>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</si>
  <si>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</si>
  <si>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</si>
  <si>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</si>
  <si>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</si>
  <si>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</si>
  <si>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</si>
  <si>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</si>
  <si>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</si>
  <si>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</si>
  <si>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</si>
  <si>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</si>
  <si>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</si>
  <si>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</si>
  <si>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</si>
  <si>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</si>
  <si>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</si>
  <si>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</si>
  <si>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</si>
  <si>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</si>
  <si>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</si>
  <si>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</si>
  <si>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</si>
  <si>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</si>
  <si>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</si>
  <si>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</si>
  <si>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</si>
  <si>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</si>
  <si>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</si>
  <si>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</si>
  <si>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</si>
  <si>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</si>
  <si>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</si>
  <si>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</si>
  <si>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</si>
  <si>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</si>
  <si>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</si>
  <si>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</si>
  <si>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</si>
  <si>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</si>
  <si>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</si>
  <si>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</si>
  <si>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</si>
  <si>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</si>
  <si>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</si>
  <si>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</si>
  <si>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</si>
  <si>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</si>
  <si>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</si>
  <si>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</si>
  <si>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</si>
  <si>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</si>
  <si>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</si>
  <si>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</si>
  <si>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</si>
  <si>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</si>
  <si>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</si>
  <si>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</si>
  <si>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</si>
  <si>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</si>
  <si>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</si>
  <si>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</si>
  <si>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</si>
  <si>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</si>
  <si>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</si>
  <si>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</si>
  <si>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</si>
  <si>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</si>
  <si>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</si>
  <si>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</si>
  <si>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</si>
  <si>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</si>
  <si>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</si>
  <si>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</si>
  <si>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</si>
  <si>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</si>
  <si>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</si>
  <si>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</si>
  <si>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</si>
  <si>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</si>
  <si>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</si>
  <si>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</si>
  <si>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</si>
  <si>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</si>
  <si>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</si>
  <si>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</si>
  <si>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</si>
  <si>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</si>
  <si>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</si>
  <si>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</si>
  <si>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</si>
  <si>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</si>
  <si>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</si>
  <si>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</si>
  <si>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</si>
  <si>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</si>
  <si>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</si>
  <si>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</si>
  <si>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</si>
  <si>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</si>
  <si>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</si>
  <si>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</si>
  <si>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</si>
  <si>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</si>
  <si>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</si>
  <si>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</si>
  <si>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</si>
  <si>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</si>
  <si>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</si>
  <si>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</si>
  <si>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</si>
  <si>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</si>
  <si>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</si>
  <si>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</si>
  <si>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</si>
  <si>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</si>
  <si>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</si>
  <si>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</si>
  <si>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</si>
  <si>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</si>
  <si>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</si>
  <si>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</si>
  <si>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</si>
  <si>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</si>
  <si>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</si>
  <si>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</si>
  <si>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</si>
  <si>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</si>
  <si>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</si>
  <si>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</si>
  <si>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</si>
  <si>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</si>
  <si>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</si>
  <si>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</si>
  <si>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</si>
  <si>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</si>
  <si>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</si>
  <si>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</si>
  <si>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</si>
  <si>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</si>
  <si>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</si>
  <si>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</si>
  <si>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</si>
  <si>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</si>
  <si>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</si>
  <si>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</si>
  <si>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</si>
  <si>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</si>
  <si>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</si>
  <si>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</si>
  <si>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</si>
  <si>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</si>
  <si>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</si>
  <si>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</si>
  <si>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</si>
  <si>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</si>
  <si>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</si>
  <si>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</si>
  <si>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</si>
  <si>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</si>
  <si>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</si>
  <si>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</si>
  <si>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</si>
  <si>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</si>
  <si>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</si>
  <si>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</si>
  <si>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</si>
  <si>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</si>
  <si>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</si>
  <si>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</si>
  <si>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</si>
  <si>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</si>
  <si>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</si>
  <si>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</si>
  <si>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</si>
  <si>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</si>
  <si>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</si>
  <si>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</si>
  <si>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</si>
  <si>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</si>
  <si>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</si>
  <si>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</si>
  <si>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</si>
  <si>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</si>
  <si>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</si>
  <si>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</si>
  <si>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</si>
  <si>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</si>
  <si>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</si>
  <si>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</si>
  <si>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</si>
  <si>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</si>
  <si>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</si>
  <si>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</si>
  <si>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</si>
  <si>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</si>
  <si>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</si>
  <si>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</si>
  <si>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</si>
  <si>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</si>
  <si>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</si>
  <si>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</si>
  <si>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</si>
  <si>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</si>
  <si>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</si>
  <si>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</si>
  <si>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</si>
  <si>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</si>
  <si>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</si>
  <si>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</si>
  <si>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</si>
  <si>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</si>
  <si>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</si>
  <si>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</si>
  <si>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</si>
  <si>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</si>
  <si>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</si>
  <si>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</si>
  <si>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</si>
  <si>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</si>
  <si>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</si>
  <si>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</si>
  <si>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</si>
  <si>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</si>
  <si>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</si>
  <si>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</si>
  <si>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</si>
  <si>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</si>
  <si>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</si>
  <si>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</si>
  <si>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</si>
  <si>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</si>
  <si>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</si>
  <si>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</si>
  <si>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</si>
  <si>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</si>
  <si>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</si>
  <si>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</si>
  <si>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</si>
  <si>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</si>
  <si>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</si>
  <si>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</si>
  <si>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</si>
  <si>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</si>
  <si>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</si>
  <si>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</si>
  <si>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</si>
  <si>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</si>
  <si>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</si>
  <si>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</si>
  <si>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</si>
  <si>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</si>
  <si>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</si>
  <si>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</si>
  <si>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</si>
  <si>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</si>
  <si>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</si>
  <si>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</si>
  <si>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</si>
  <si>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</si>
  <si>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</si>
  <si>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</si>
  <si>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</si>
  <si>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</si>
  <si>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</si>
  <si>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</si>
  <si>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</si>
  <si>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</si>
  <si>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</si>
  <si>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</si>
  <si>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</si>
  <si>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</si>
  <si>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</si>
  <si>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</si>
  <si>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</si>
  <si>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</si>
  <si>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</si>
  <si>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</si>
  <si>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</si>
  <si>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</si>
  <si>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</si>
  <si>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</si>
  <si>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</si>
  <si>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</si>
  <si>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</si>
  <si>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</si>
  <si>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</si>
  <si>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</si>
  <si>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</si>
  <si>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</si>
  <si>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</si>
  <si>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</si>
  <si>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</si>
  <si>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</si>
  <si>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</si>
  <si>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</si>
  <si>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</si>
  <si>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</si>
  <si>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</si>
  <si>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</si>
  <si>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</si>
  <si>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</si>
  <si>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</si>
  <si>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</si>
  <si>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</si>
  <si>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</si>
  <si>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</si>
  <si>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</si>
  <si>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</si>
  <si>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</si>
  <si>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</si>
  <si>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</si>
  <si>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</si>
  <si>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</si>
  <si>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</si>
  <si>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</si>
  <si>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</si>
  <si>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</si>
  <si>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</si>
  <si>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</si>
  <si>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</si>
  <si>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</si>
  <si>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</si>
  <si>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</si>
  <si>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</si>
  <si>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</si>
  <si>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</si>
  <si>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</si>
  <si>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</si>
  <si>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</si>
  <si>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</si>
  <si>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</si>
  <si>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</si>
  <si>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</si>
  <si>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</si>
  <si>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</si>
  <si>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</si>
  <si>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</si>
  <si>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</si>
  <si>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</si>
  <si>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</si>
  <si>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</si>
  <si>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</si>
  <si>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</si>
  <si>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</si>
  <si>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</si>
  <si>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</si>
  <si>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</si>
  <si>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</si>
  <si>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</si>
  <si>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</si>
  <si>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</si>
  <si>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</si>
  <si>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</si>
  <si>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</si>
  <si>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</si>
  <si>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</si>
  <si>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</si>
  <si>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</si>
  <si>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</si>
  <si>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</si>
  <si>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</si>
  <si>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</si>
  <si>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</si>
  <si>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</si>
  <si>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</si>
  <si>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</si>
  <si>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</si>
  <si>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</si>
  <si>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</si>
  <si>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</si>
  <si>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</si>
  <si>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</si>
  <si>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</si>
  <si>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</si>
  <si>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</si>
  <si>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</si>
  <si>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</si>
  <si>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</si>
  <si>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</si>
  <si>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</si>
  <si>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</si>
  <si>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</si>
  <si>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</si>
  <si>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</si>
  <si>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</si>
  <si>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</si>
  <si>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</si>
  <si>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</si>
  <si>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</si>
  <si>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</si>
  <si>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</si>
  <si>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</si>
  <si>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</si>
  <si>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</si>
  <si>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</si>
  <si>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</si>
  <si>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</si>
  <si>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</si>
  <si>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</si>
  <si>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</si>
  <si>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</si>
  <si>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</si>
  <si>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</si>
  <si>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</si>
  <si>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</si>
  <si>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</si>
  <si>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</si>
  <si>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</si>
  <si>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</si>
  <si>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</si>
  <si>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</si>
  <si>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</si>
  <si>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</si>
  <si>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</si>
  <si>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</si>
  <si>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</si>
  <si>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</si>
  <si>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</si>
  <si>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</si>
  <si>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</si>
  <si>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</si>
  <si>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</si>
  <si>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</si>
  <si>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</si>
  <si>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</si>
  <si>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</si>
  <si>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</si>
  <si>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</si>
  <si>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</si>
  <si>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</si>
  <si>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</si>
  <si>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</si>
  <si>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</si>
  <si>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</si>
  <si>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</si>
  <si>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</si>
  <si>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</si>
  <si>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</si>
  <si>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</si>
  <si>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</si>
  <si>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</si>
  <si>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</si>
  <si>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</si>
  <si>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</si>
  <si>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</si>
  <si>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</si>
  <si>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</si>
  <si>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</si>
  <si>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</si>
  <si>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</si>
  <si>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</si>
  <si>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</si>
  <si>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</si>
  <si>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</si>
  <si>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</si>
  <si>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</si>
  <si>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</si>
  <si>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</si>
  <si>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</si>
  <si>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</si>
  <si>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</si>
  <si>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</si>
  <si>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</si>
  <si>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</si>
  <si>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</si>
  <si>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</si>
  <si>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</si>
  <si>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</si>
  <si>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</si>
  <si>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</si>
  <si>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</si>
  <si>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</si>
  <si>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</si>
  <si>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</si>
  <si>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</si>
  <si>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</si>
  <si>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</si>
  <si>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</si>
  <si>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</si>
  <si>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</si>
  <si>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</si>
  <si>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</si>
  <si>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</si>
  <si>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</si>
  <si>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</si>
  <si>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</si>
  <si>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</si>
  <si>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</si>
  <si>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</si>
  <si>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</si>
  <si>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</si>
  <si>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</si>
  <si>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</si>
  <si>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</si>
  <si>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</si>
  <si>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</si>
  <si>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</si>
  <si>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</si>
  <si>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</si>
  <si>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</si>
  <si>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</si>
  <si>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</si>
  <si>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</si>
  <si>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</si>
  <si>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</si>
  <si>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</si>
  <si>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</si>
  <si>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</si>
  <si>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</si>
  <si>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</si>
  <si>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</si>
  <si>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</si>
  <si>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</si>
  <si>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</si>
  <si>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</si>
  <si>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</si>
  <si>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</si>
  <si>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</si>
  <si>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</si>
  <si>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</si>
  <si>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</si>
  <si>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</si>
  <si>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</si>
  <si>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</si>
  <si>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</si>
  <si>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</si>
  <si>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</si>
  <si>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</si>
  <si>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</si>
  <si>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</si>
  <si>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</si>
  <si>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</si>
  <si>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</si>
  <si>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</si>
  <si>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</si>
  <si>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</si>
  <si>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</si>
  <si>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</si>
  <si>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</si>
  <si>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</si>
  <si>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</si>
  <si>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</si>
  <si>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</si>
  <si>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</si>
  <si>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</si>
  <si>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</si>
  <si>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</si>
  <si>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</si>
  <si>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</si>
  <si>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</si>
  <si>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</si>
  <si>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</si>
  <si>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</si>
  <si>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</si>
  <si>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</si>
  <si>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</si>
  <si>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</si>
  <si>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</si>
  <si>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</si>
  <si>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</si>
  <si>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</si>
  <si>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</si>
  <si>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</si>
  <si>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</si>
  <si>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</si>
  <si>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</si>
  <si>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</si>
  <si>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</si>
  <si>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</si>
  <si>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</si>
  <si>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</si>
  <si>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</si>
  <si>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</si>
  <si>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</si>
  <si>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</si>
  <si>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</si>
  <si>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</si>
  <si>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</si>
  <si>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</si>
  <si>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</si>
  <si>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</si>
  <si>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</si>
  <si>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</si>
  <si>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</si>
  <si>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</si>
  <si>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</si>
  <si>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</si>
  <si>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</si>
  <si>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</si>
  <si>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</si>
  <si>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</si>
  <si>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</si>
  <si>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</si>
  <si>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</si>
  <si>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</si>
  <si>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</si>
  <si>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</si>
  <si>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</si>
  <si>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</si>
  <si>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</si>
  <si>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</si>
  <si>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</si>
  <si>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</si>
  <si>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</si>
  <si>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</si>
  <si>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</si>
  <si>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</si>
  <si>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</si>
  <si>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</si>
  <si>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</si>
  <si>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</si>
  <si>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</si>
  <si>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</si>
  <si>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</si>
  <si>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</si>
  <si>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</si>
  <si>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</si>
  <si>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</si>
  <si>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</si>
  <si>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</si>
  <si>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</si>
  <si>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</si>
  <si>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</si>
  <si>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</si>
  <si>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</si>
  <si>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</si>
  <si>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</si>
  <si>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</si>
  <si>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</si>
  <si>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</si>
  <si>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</si>
  <si>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</si>
  <si>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</si>
  <si>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</si>
  <si>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</si>
  <si>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</si>
  <si>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</si>
  <si>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</si>
  <si>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</si>
  <si>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</si>
  <si>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</si>
  <si>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</si>
  <si>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</si>
  <si>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</si>
  <si>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</si>
  <si>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</si>
  <si>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</si>
  <si>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</si>
  <si>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</si>
  <si>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</si>
  <si>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</si>
  <si>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</si>
  <si>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</si>
  <si>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</si>
  <si>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</si>
  <si>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</si>
  <si>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</si>
  <si>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</si>
  <si>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</si>
  <si>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</si>
  <si>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</si>
  <si>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</si>
  <si>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</si>
  <si>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</si>
  <si>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</si>
  <si>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</si>
  <si>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</si>
  <si>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</si>
  <si>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</si>
  <si>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</si>
  <si>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</si>
  <si>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</si>
  <si>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</si>
  <si>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</si>
  <si>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</si>
  <si>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</si>
  <si>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</si>
  <si>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</si>
  <si>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</si>
  <si>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</si>
  <si>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</si>
  <si>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</si>
  <si>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</si>
  <si>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</si>
  <si>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</si>
  <si>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</si>
  <si>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</si>
  <si>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</si>
  <si>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</si>
  <si>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</si>
  <si>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</si>
  <si>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</si>
  <si>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</si>
  <si>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</si>
  <si>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</si>
  <si>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</si>
  <si>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</si>
  <si>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</si>
  <si>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</si>
  <si>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</si>
  <si>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</si>
  <si>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</si>
  <si>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</si>
  <si>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</si>
  <si>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</si>
  <si>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</si>
  <si>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</si>
  <si>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</si>
  <si>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</si>
  <si>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</si>
  <si>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</si>
  <si>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</si>
  <si>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</si>
  <si>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</si>
  <si>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</si>
  <si>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</si>
  <si>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</si>
  <si>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</si>
  <si>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</si>
  <si>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</si>
  <si>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</si>
  <si>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</si>
  <si>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</si>
  <si>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</si>
  <si>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</si>
  <si>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</si>
  <si>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</si>
  <si>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</si>
  <si>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</si>
  <si>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</si>
  <si>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</si>
  <si>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</si>
  <si>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</si>
  <si>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</si>
  <si>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</si>
  <si>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</si>
  <si>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</si>
  <si>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</si>
  <si>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</si>
  <si>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</si>
  <si>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</si>
  <si>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</si>
  <si>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</si>
  <si>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</si>
  <si>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</si>
  <si>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</si>
  <si>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</si>
  <si>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</si>
  <si>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</si>
  <si>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</si>
  <si>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</si>
  <si>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</si>
  <si>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</si>
  <si>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</si>
  <si>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</si>
  <si>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</si>
  <si>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</si>
  <si>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</si>
  <si>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</si>
  <si>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</si>
  <si>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</si>
  <si>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</si>
  <si>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</si>
  <si>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</si>
  <si>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</si>
  <si>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</si>
  <si>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</si>
  <si>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</si>
  <si>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</si>
  <si>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</si>
  <si>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</si>
  <si>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</si>
  <si>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</si>
  <si>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</si>
  <si>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</si>
  <si>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</si>
  <si>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</si>
  <si>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</si>
  <si>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</si>
  <si>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</si>
  <si>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</si>
  <si>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</si>
  <si>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</si>
  <si>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</si>
  <si>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</si>
  <si>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</si>
  <si>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</si>
  <si>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</si>
  <si>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</si>
  <si>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</si>
  <si>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</si>
  <si>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</si>
  <si>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</si>
  <si>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</si>
  <si>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</si>
  <si>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</si>
  <si>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</si>
  <si>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</si>
  <si>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</si>
  <si>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</si>
  <si>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</si>
  <si>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</si>
  <si>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</si>
  <si>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</si>
  <si>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</si>
  <si>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</si>
  <si>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</si>
  <si>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</si>
  <si>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</si>
  <si>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</si>
  <si>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</si>
  <si>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</si>
  <si>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</si>
  <si>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</si>
  <si>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</si>
  <si>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</si>
  <si>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</si>
  <si>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</si>
  <si>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</si>
  <si>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</si>
  <si>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</si>
  <si>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</si>
  <si>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</si>
  <si>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</si>
  <si>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</si>
  <si>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</si>
  <si>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</si>
  <si>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</si>
  <si>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</si>
  <si>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</si>
  <si>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</si>
  <si>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</si>
  <si>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</si>
  <si>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</si>
  <si>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</si>
  <si>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</si>
  <si>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</si>
  <si>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</si>
  <si>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</si>
  <si>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</si>
  <si>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</si>
  <si>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</si>
  <si>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</si>
  <si>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</si>
  <si>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</si>
  <si>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</si>
  <si>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</si>
  <si>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</si>
  <si>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</si>
  <si>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</si>
  <si>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</si>
  <si>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</si>
  <si>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</si>
  <si>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</si>
  <si>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</si>
  <si>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</si>
  <si>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</si>
  <si>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</si>
  <si>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</si>
  <si>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</si>
  <si>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</si>
  <si>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</si>
  <si>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</si>
  <si>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</si>
  <si>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</si>
  <si>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</si>
  <si>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</si>
  <si>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</si>
  <si>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</si>
  <si>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</si>
  <si>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</si>
  <si>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</si>
  <si>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</si>
  <si>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</si>
  <si>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</si>
  <si>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</si>
  <si>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</si>
  <si>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</si>
  <si>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</si>
  <si>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</si>
  <si>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</si>
  <si>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</si>
  <si>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</si>
  <si>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</si>
  <si>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</si>
  <si>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</si>
  <si>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</si>
  <si>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</si>
  <si>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</si>
  <si>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</si>
  <si>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</si>
  <si>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</si>
  <si>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</si>
  <si>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</si>
  <si>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</si>
  <si>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</si>
  <si>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</si>
  <si>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</si>
  <si>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</si>
  <si>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</si>
  <si>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</si>
  <si>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</si>
  <si>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</si>
  <si>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</si>
  <si>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</si>
  <si>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</si>
  <si>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</si>
  <si>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</si>
  <si>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</si>
  <si>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</si>
  <si>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</si>
  <si>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</si>
  <si>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</si>
  <si>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</si>
  <si>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</si>
  <si>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</si>
  <si>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</si>
  <si>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</si>
  <si>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</si>
  <si>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</si>
  <si>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</si>
  <si>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</si>
  <si>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</si>
  <si>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</si>
  <si>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</si>
  <si>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</si>
  <si>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</si>
  <si>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</si>
  <si>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</si>
  <si>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</si>
  <si>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</si>
  <si>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</si>
  <si>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</si>
  <si>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</si>
  <si>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</si>
  <si>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</si>
  <si>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</si>
  <si>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</si>
  <si>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</si>
  <si>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</si>
  <si>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</si>
  <si>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</si>
  <si>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</si>
  <si>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</si>
  <si>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</si>
  <si>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</si>
  <si>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</si>
  <si>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</si>
  <si>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</si>
  <si>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</si>
  <si>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</si>
  <si>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</si>
  <si>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</si>
  <si>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</si>
  <si>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</si>
  <si>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</si>
  <si>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</si>
  <si>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</si>
  <si>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</si>
  <si>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</si>
  <si>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</si>
  <si>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</si>
  <si>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</si>
  <si>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</si>
  <si>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</si>
  <si>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</si>
  <si>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</si>
  <si>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</si>
  <si>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</si>
  <si>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</si>
  <si>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</si>
  <si>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</si>
  <si>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</si>
  <si>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</si>
  <si>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</si>
  <si>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</si>
  <si>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</si>
  <si>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</si>
  <si>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</si>
  <si>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</si>
  <si>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</si>
  <si>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</si>
  <si>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</si>
  <si>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</si>
  <si>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</si>
  <si>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</si>
  <si>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</si>
  <si>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</si>
  <si>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</si>
  <si>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</si>
  <si>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</si>
  <si>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</si>
  <si>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</si>
  <si>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</si>
  <si>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</si>
  <si>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</si>
  <si>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</si>
  <si>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</si>
  <si>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</si>
  <si>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</si>
  <si>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</si>
  <si>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</si>
  <si>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</si>
  <si>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</si>
  <si>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</si>
  <si>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</si>
  <si>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</si>
  <si>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</si>
  <si>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</si>
  <si>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</si>
  <si>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</si>
  <si>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</si>
  <si>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</si>
  <si>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</si>
  <si>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</si>
  <si>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</si>
  <si>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</si>
  <si>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</si>
  <si>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</si>
  <si>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</si>
  <si>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</si>
  <si>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</si>
  <si>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</si>
  <si>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</si>
  <si>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</si>
  <si>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</si>
  <si>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</si>
  <si>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</si>
  <si>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</si>
  <si>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</si>
  <si>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</si>
  <si>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</si>
  <si>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</si>
  <si>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</si>
  <si>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</si>
  <si>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</si>
  <si>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</si>
  <si>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</si>
  <si>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</si>
  <si>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</si>
  <si>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</si>
  <si>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</si>
  <si>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</si>
  <si>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</si>
  <si>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</si>
  <si>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</si>
  <si>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</si>
  <si>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</si>
  <si>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</si>
  <si>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</si>
  <si>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</si>
  <si>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</si>
  <si>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</si>
  <si>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</si>
  <si>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</si>
  <si>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</si>
  <si>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</si>
  <si>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</si>
  <si>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</si>
  <si>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</si>
  <si>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</si>
  <si>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</si>
  <si>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</si>
  <si>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</si>
  <si>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</si>
  <si>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</si>
  <si>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</si>
  <si>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</si>
  <si>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</si>
  <si>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</si>
  <si>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</si>
  <si>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</si>
  <si>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</si>
  <si>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</si>
  <si>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</si>
  <si>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</si>
  <si>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</si>
  <si>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</si>
  <si>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</si>
  <si>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</si>
  <si>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</si>
  <si>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</si>
  <si>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</si>
  <si>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</si>
  <si>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</si>
  <si>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</si>
  <si>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</si>
  <si>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</si>
  <si>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</si>
  <si>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</si>
  <si>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</si>
  <si>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</si>
  <si>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</si>
  <si>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</si>
  <si>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</si>
  <si>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</si>
  <si>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</si>
  <si>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</si>
  <si>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</si>
  <si>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</si>
  <si>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</si>
  <si>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</si>
  <si>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</si>
  <si>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</si>
  <si>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</si>
  <si>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</si>
  <si>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</si>
  <si>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</si>
  <si>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</si>
  <si>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</si>
  <si>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</si>
  <si>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</si>
  <si>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</si>
  <si>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</si>
  <si>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</si>
  <si>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</si>
  <si>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</si>
  <si>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</si>
  <si>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</si>
  <si>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</si>
  <si>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</si>
  <si>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</si>
  <si>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</si>
  <si>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</si>
  <si>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</si>
  <si>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</si>
  <si>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</si>
  <si>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</si>
  <si>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</si>
  <si>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</si>
  <si>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</si>
  <si>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</si>
  <si>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</si>
  <si>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</si>
  <si>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</si>
  <si>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</si>
  <si>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</si>
  <si>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</si>
  <si>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</si>
  <si>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</si>
  <si>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</si>
  <si>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</si>
  <si>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</si>
  <si>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</si>
  <si>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</si>
  <si>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</si>
  <si>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</si>
  <si>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</si>
  <si>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</si>
  <si>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</si>
  <si>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</si>
  <si>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</si>
  <si>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</si>
  <si>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</si>
  <si>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</si>
  <si>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</si>
  <si>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</si>
  <si>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</si>
  <si>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</si>
  <si>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</si>
  <si>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</si>
  <si>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</si>
  <si>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</si>
  <si>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</si>
  <si>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</si>
  <si>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</si>
  <si>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</si>
  <si>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</si>
  <si>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</si>
  <si>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</si>
  <si>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</si>
  <si>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</si>
  <si>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</si>
  <si>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</si>
  <si>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</si>
  <si>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</si>
  <si>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</si>
  <si>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</si>
  <si>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</si>
  <si>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</si>
  <si>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</si>
  <si>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</si>
  <si>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</si>
  <si>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</si>
  <si>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</si>
  <si>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</si>
  <si>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</si>
  <si>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</si>
  <si>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</si>
  <si>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</si>
  <si>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</si>
  <si>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</si>
  <si>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</si>
  <si>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</si>
  <si>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</si>
  <si>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</si>
  <si>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</si>
  <si>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</si>
  <si>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</si>
  <si>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</si>
  <si>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</si>
  <si>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</si>
  <si>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</si>
  <si>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</si>
  <si>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</si>
  <si>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</si>
  <si>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</si>
  <si>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</si>
  <si>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</si>
  <si>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</si>
  <si>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</si>
  <si>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</si>
  <si>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</si>
  <si>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</si>
  <si>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</si>
  <si>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</si>
  <si>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</si>
  <si>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</si>
  <si>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</si>
  <si>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</si>
  <si>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</si>
  <si>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</si>
  <si>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</si>
  <si>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</si>
  <si>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</si>
  <si>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</si>
  <si>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</si>
  <si>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</si>
  <si>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</si>
  <si>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</si>
  <si>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</si>
  <si>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</si>
  <si>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</si>
  <si>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</si>
  <si>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</si>
  <si>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</si>
  <si>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</si>
  <si>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</si>
  <si>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</si>
  <si>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</si>
  <si>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</si>
  <si>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</si>
  <si>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</si>
  <si>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</si>
  <si>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</si>
  <si>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</si>
  <si>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</si>
  <si>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</si>
  <si>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</si>
  <si>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</si>
  <si>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</si>
  <si>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</si>
  <si>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</si>
  <si>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</si>
  <si>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</si>
  <si>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</si>
  <si>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</si>
  <si>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</si>
  <si>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</si>
  <si>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</si>
  <si>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</si>
  <si>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</si>
  <si>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</si>
  <si>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</si>
  <si>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</si>
  <si>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</si>
  <si>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</si>
  <si>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</si>
  <si>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</si>
  <si>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</si>
  <si>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</si>
  <si>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</si>
  <si>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</si>
  <si>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</si>
  <si>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</si>
  <si>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</si>
  <si>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</si>
  <si>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</si>
  <si>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</si>
  <si>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</si>
  <si>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</si>
  <si>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</si>
  <si>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</si>
  <si>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</si>
  <si>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</si>
  <si>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</si>
  <si>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</si>
  <si>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</si>
  <si>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</si>
  <si>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</si>
  <si>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</si>
  <si>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</si>
  <si>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</si>
  <si>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</si>
  <si>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</si>
  <si>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</si>
  <si>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</si>
  <si>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</si>
  <si>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</si>
  <si>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</si>
  <si>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</si>
  <si>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</si>
  <si>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</si>
  <si>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</si>
  <si>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</si>
  <si>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</si>
  <si>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</si>
  <si>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</si>
  <si>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</si>
  <si>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</si>
  <si>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</si>
  <si>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</si>
  <si>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</si>
  <si>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</si>
  <si>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</si>
  <si>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</si>
  <si>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</si>
  <si>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</si>
  <si>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</si>
  <si>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</si>
  <si>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</si>
  <si>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</si>
  <si>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</si>
  <si>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</si>
  <si>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</si>
  <si>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</si>
  <si>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</si>
  <si>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</si>
  <si>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</si>
  <si>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</si>
  <si>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</si>
  <si>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</si>
  <si>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</si>
  <si>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</si>
  <si>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</si>
  <si>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</si>
  <si>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</si>
  <si>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</si>
  <si>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</si>
  <si>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</si>
  <si>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</si>
  <si>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</si>
  <si>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</si>
  <si>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</si>
  <si>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</si>
  <si>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</si>
  <si>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</si>
  <si>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</si>
  <si>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</si>
  <si>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</si>
  <si>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</si>
  <si>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</si>
  <si>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</si>
  <si>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</si>
  <si>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</si>
  <si>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</si>
  <si>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</si>
  <si>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</si>
  <si>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</si>
  <si>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</si>
  <si>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</si>
  <si>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</si>
  <si>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</si>
  <si>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</si>
  <si>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</si>
  <si>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</si>
  <si>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</si>
  <si>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</si>
  <si>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</si>
  <si>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</si>
  <si>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</si>
  <si>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</si>
  <si>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</si>
  <si>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</si>
  <si>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</si>
  <si>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</si>
  <si>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</si>
  <si>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</si>
  <si>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</si>
  <si>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</si>
  <si>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</si>
  <si>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</si>
  <si>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</si>
  <si>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</si>
  <si>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</si>
  <si>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</si>
  <si>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</si>
  <si>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</si>
  <si>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</si>
  <si>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</si>
  <si>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</si>
  <si>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</si>
  <si>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</si>
  <si>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</si>
  <si>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</si>
  <si>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</si>
  <si>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</si>
  <si>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</si>
  <si>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</si>
  <si>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</si>
  <si>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</si>
  <si>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</si>
  <si>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</si>
  <si>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</si>
  <si>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</si>
  <si>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</si>
  <si>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</si>
  <si>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</si>
  <si>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</si>
  <si>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</si>
  <si>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</si>
  <si>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</si>
  <si>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</si>
  <si>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</si>
  <si>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</si>
  <si>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</si>
  <si>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</si>
  <si>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</si>
  <si>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</si>
  <si>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</si>
  <si>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</si>
  <si>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</si>
  <si>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</si>
  <si>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</si>
  <si>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</si>
  <si>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</si>
  <si>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</si>
  <si>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</si>
  <si>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</si>
  <si>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</si>
  <si>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</si>
  <si>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</si>
  <si>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</si>
  <si>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</si>
  <si>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</si>
  <si>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</si>
  <si>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</si>
  <si>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</si>
  <si>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</si>
  <si>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</si>
  <si>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</si>
  <si>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</si>
  <si>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</si>
  <si>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</si>
  <si>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</si>
  <si>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</si>
  <si>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</si>
  <si>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</si>
  <si>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</si>
  <si>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</si>
  <si>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</si>
  <si>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</si>
  <si>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</si>
  <si>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</si>
  <si>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</si>
  <si>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</si>
  <si>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</si>
  <si>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</si>
  <si>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</si>
  <si>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</si>
  <si>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</si>
  <si>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</si>
  <si>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</si>
  <si>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</si>
  <si>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</si>
  <si>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</si>
  <si>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</si>
  <si>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</si>
  <si>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</si>
  <si>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</si>
  <si>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</si>
  <si>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</si>
  <si>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</si>
  <si>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</si>
  <si>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</si>
  <si>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</si>
  <si>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</si>
  <si>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</si>
  <si>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</si>
  <si>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</si>
  <si>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</si>
  <si>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</si>
  <si>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</si>
  <si>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</si>
  <si>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</si>
  <si>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</si>
  <si>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</si>
  <si>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</si>
  <si>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</si>
  <si>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</si>
  <si>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</si>
  <si>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</si>
  <si>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</si>
  <si>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</si>
  <si>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</si>
  <si>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</si>
  <si>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</si>
  <si>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</si>
  <si>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</si>
  <si>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</si>
  <si>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</si>
  <si>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</si>
  <si>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</si>
  <si>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</si>
  <si>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</si>
  <si>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</si>
  <si>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</si>
  <si>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</si>
  <si>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</si>
  <si>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</si>
  <si>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</si>
  <si>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</si>
  <si>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</si>
  <si>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</si>
  <si>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</si>
  <si>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</si>
  <si>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</si>
  <si>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</si>
  <si>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</si>
  <si>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</si>
  <si>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</si>
  <si>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</si>
  <si>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</si>
  <si>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</si>
  <si>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</si>
  <si>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</si>
  <si>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</si>
  <si>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</si>
  <si>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</si>
  <si>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</si>
  <si>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</si>
  <si>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</si>
  <si>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</si>
  <si>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</si>
  <si>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</si>
  <si>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</si>
  <si>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</si>
  <si>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</si>
  <si>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</si>
  <si>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</si>
  <si>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</si>
  <si>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</si>
  <si>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</si>
  <si>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</si>
  <si>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</si>
  <si>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</si>
  <si>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</si>
  <si>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</si>
  <si>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</si>
  <si>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</si>
  <si>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</si>
  <si>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</si>
  <si>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</si>
  <si>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</si>
  <si>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</si>
  <si>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</si>
  <si>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</si>
  <si>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</si>
  <si>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</si>
  <si>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</si>
  <si>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</si>
  <si>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</si>
  <si>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</si>
  <si>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</si>
  <si>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</si>
  <si>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</si>
  <si>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</si>
  <si>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</si>
  <si>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</si>
  <si>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</si>
  <si>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</si>
  <si>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</si>
  <si>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</si>
  <si>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</si>
  <si>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</si>
  <si>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</si>
  <si>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</si>
  <si>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</si>
  <si>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</si>
  <si>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</si>
  <si>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</si>
  <si>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</si>
  <si>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</si>
  <si>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</si>
  <si>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</si>
  <si>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</si>
  <si>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</si>
  <si>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</si>
  <si>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</si>
  <si>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</si>
  <si>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</si>
  <si>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</si>
  <si>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</si>
  <si>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</si>
  <si>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</si>
  <si>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</si>
  <si>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</si>
  <si>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</si>
  <si>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</si>
  <si>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</si>
  <si>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</si>
  <si>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</si>
  <si>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</si>
  <si>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</si>
  <si>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</si>
  <si>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</si>
  <si>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</si>
  <si>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</si>
  <si>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</si>
  <si>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</si>
  <si>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</si>
  <si>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</si>
  <si>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</si>
  <si>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</si>
  <si>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</si>
  <si>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</si>
  <si>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</si>
  <si>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</si>
  <si>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</si>
  <si>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</si>
  <si>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</si>
  <si>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</si>
  <si>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</si>
  <si>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</si>
  <si>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</si>
  <si>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</si>
  <si>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</si>
  <si>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</si>
  <si>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</si>
  <si>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</si>
  <si>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</si>
  <si>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</si>
  <si>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</si>
  <si>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</si>
  <si>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</si>
  <si>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</si>
  <si>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</si>
  <si>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</si>
  <si>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</si>
  <si>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</si>
  <si>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</si>
  <si>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</si>
  <si>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</si>
  <si>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</si>
  <si>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</si>
  <si>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</si>
  <si>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</si>
  <si>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</si>
  <si>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</si>
  <si>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</si>
  <si>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</si>
  <si>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</si>
  <si>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</si>
  <si>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</si>
  <si>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</si>
  <si>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</si>
  <si>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</si>
  <si>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</si>
  <si>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</si>
  <si>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</si>
  <si>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</si>
  <si>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</si>
  <si>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</si>
  <si>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</si>
  <si>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</si>
  <si>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</si>
  <si>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</si>
  <si>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</si>
  <si>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</si>
  <si>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</si>
  <si>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</si>
  <si>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</si>
  <si>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</si>
  <si>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</si>
  <si>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</si>
  <si>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</si>
  <si>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</si>
  <si>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</si>
  <si>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</si>
  <si>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</si>
  <si>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</si>
  <si>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</si>
  <si>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</si>
  <si>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</si>
  <si>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</si>
  <si>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</si>
  <si>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</si>
  <si>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</si>
  <si>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</si>
  <si>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</si>
  <si>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</si>
  <si>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</si>
  <si>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</si>
  <si>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</si>
  <si>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</si>
  <si>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</si>
  <si>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</si>
  <si>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</si>
  <si>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</si>
  <si>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</si>
  <si>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</si>
  <si>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</si>
  <si>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</si>
  <si>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</si>
  <si>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</si>
  <si>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</si>
  <si>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</si>
  <si>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</si>
  <si>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</si>
  <si>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</si>
  <si>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</si>
  <si>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</si>
  <si>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</si>
  <si>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</si>
  <si>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</si>
  <si>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</si>
  <si>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</si>
  <si>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</si>
  <si>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</si>
  <si>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</si>
  <si>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</si>
  <si>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</si>
  <si>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</si>
  <si>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</si>
  <si>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</si>
  <si>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</si>
  <si>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</si>
  <si>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</si>
  <si>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</si>
  <si>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</si>
  <si>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</si>
  <si>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</si>
  <si>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</si>
  <si>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</si>
  <si>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</si>
  <si>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</si>
  <si>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</si>
  <si>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</si>
  <si>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</si>
  <si>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</si>
  <si>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</si>
  <si>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</si>
  <si>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</si>
  <si>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</si>
  <si>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</si>
  <si>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</si>
  <si>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</si>
  <si>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</si>
  <si>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</si>
  <si>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</si>
  <si>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</si>
  <si>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</si>
  <si>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</si>
  <si>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</si>
  <si>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</si>
  <si>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</si>
  <si>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</si>
  <si>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</si>
  <si>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</si>
  <si>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</si>
  <si>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</si>
  <si>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</si>
  <si>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</si>
  <si>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</si>
  <si>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</si>
  <si>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</si>
  <si>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</si>
  <si>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</si>
  <si>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</si>
  <si>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</si>
  <si>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</si>
  <si>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</si>
  <si>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</si>
  <si>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</si>
  <si>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</si>
  <si>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</si>
  <si>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</si>
  <si>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</si>
  <si>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</si>
  <si>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</si>
  <si>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</si>
  <si>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</si>
  <si>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</si>
  <si>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</si>
  <si>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</si>
  <si>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</si>
  <si>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</si>
  <si>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</si>
  <si>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</si>
  <si>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</si>
  <si>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</si>
  <si>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</si>
  <si>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</si>
  <si>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</si>
  <si>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</si>
  <si>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</si>
  <si>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</si>
  <si>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</si>
  <si>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</si>
  <si>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</si>
  <si>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</si>
  <si>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</si>
  <si>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</si>
  <si>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</si>
  <si>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</si>
  <si>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</si>
  <si>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</si>
  <si>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</si>
  <si>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</si>
  <si>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</si>
  <si>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</si>
  <si>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</si>
  <si>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</si>
  <si>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</si>
  <si>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</si>
  <si>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</si>
  <si>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</si>
  <si>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</si>
  <si>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</si>
  <si>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</si>
  <si>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</si>
  <si>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</si>
  <si>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</si>
  <si>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</si>
  <si>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</si>
  <si>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</si>
  <si>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</si>
  <si>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</si>
  <si>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</si>
  <si>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</si>
  <si>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</si>
  <si>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</si>
  <si>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</si>
  <si>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</si>
  <si>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</si>
  <si>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</si>
  <si>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</si>
  <si>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</si>
  <si>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</si>
  <si>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</si>
  <si>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</si>
  <si>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</si>
  <si>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</si>
  <si>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</si>
  <si>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</si>
  <si>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</si>
  <si>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</si>
  <si>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</si>
  <si>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</si>
  <si>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</si>
  <si>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</si>
  <si>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</si>
  <si>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</si>
  <si>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</si>
  <si>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</si>
  <si>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</si>
  <si>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</si>
  <si>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</si>
  <si>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</si>
  <si>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</si>
  <si>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</si>
  <si>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</si>
  <si>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</si>
  <si>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</si>
  <si>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</si>
  <si>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</si>
  <si>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</si>
  <si>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</si>
  <si>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</si>
  <si>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</si>
  <si>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</si>
  <si>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</si>
  <si>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</si>
  <si>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</si>
  <si>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</si>
  <si>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</si>
  <si>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</si>
  <si>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</si>
  <si>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</si>
  <si>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</si>
  <si>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</si>
  <si>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</si>
  <si>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</si>
  <si>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</si>
  <si>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</si>
  <si>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</si>
  <si>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</si>
  <si>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</si>
  <si>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</si>
  <si>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</si>
  <si>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</si>
  <si>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</si>
  <si>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</si>
  <si>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</si>
  <si>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</si>
  <si>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</si>
  <si>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</si>
  <si>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</si>
  <si>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</si>
  <si>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</si>
  <si>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</si>
  <si>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</si>
  <si>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</si>
  <si>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</si>
  <si>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</si>
  <si>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</si>
  <si>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</si>
  <si>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</si>
  <si>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</si>
  <si>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</si>
  <si>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</si>
  <si>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</si>
  <si>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</si>
  <si>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</si>
  <si>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</si>
  <si>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</si>
  <si>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</si>
  <si>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</si>
  <si>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</si>
  <si>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</si>
  <si>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</si>
  <si>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</si>
  <si>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</si>
  <si>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</si>
  <si>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</si>
  <si>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</si>
  <si>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</si>
  <si>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</si>
  <si>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</si>
  <si>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</si>
  <si>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</si>
  <si>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</si>
  <si>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</si>
  <si>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</si>
  <si>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</si>
  <si>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</si>
  <si>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</si>
  <si>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</si>
  <si>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</si>
  <si>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</si>
  <si>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</si>
  <si>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</si>
  <si>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</si>
  <si>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</si>
  <si>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</si>
  <si>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</si>
  <si>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</si>
  <si>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</si>
  <si>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</si>
  <si>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</si>
  <si>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</si>
  <si>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</si>
  <si>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</si>
  <si>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</si>
  <si>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</si>
  <si>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</si>
  <si>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</si>
  <si>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</si>
  <si>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</si>
  <si>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</si>
  <si>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</si>
  <si>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</si>
  <si>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</si>
  <si>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</si>
  <si>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</si>
  <si>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</si>
  <si>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</si>
  <si>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</si>
  <si>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</si>
  <si>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</si>
  <si>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</si>
  <si>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</si>
  <si>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</si>
  <si>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</si>
  <si>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</si>
  <si>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</si>
  <si>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</si>
  <si>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</si>
  <si>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</si>
  <si>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</si>
  <si>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</si>
  <si>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</si>
  <si>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</si>
  <si>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</si>
  <si>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</si>
  <si>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</si>
  <si>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</si>
  <si>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</si>
  <si>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</si>
  <si>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</si>
  <si>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</si>
  <si>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</si>
  <si>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</si>
  <si>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</si>
  <si>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</si>
  <si>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</si>
  <si>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</si>
  <si>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</si>
  <si>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</si>
  <si>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</si>
  <si>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</si>
  <si>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</si>
  <si>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</si>
  <si>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</si>
  <si>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</si>
  <si>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</si>
  <si>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</si>
  <si>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</si>
  <si>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</si>
  <si>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</si>
  <si>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</si>
  <si>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</si>
  <si>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</si>
  <si>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</si>
  <si>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</si>
  <si>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</si>
  <si>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</si>
  <si>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</si>
  <si>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</si>
  <si>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</si>
  <si>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</si>
  <si>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</si>
  <si>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</si>
  <si>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</si>
  <si>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</si>
  <si>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</si>
  <si>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</si>
  <si>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</si>
  <si>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</si>
  <si>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</si>
  <si>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</si>
  <si>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</si>
  <si>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</si>
  <si>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</si>
  <si>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</si>
  <si>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</si>
  <si>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</si>
  <si>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</si>
  <si>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</si>
  <si>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</si>
  <si>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</si>
  <si>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</si>
  <si>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</si>
  <si>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</si>
  <si>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</si>
  <si>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</si>
  <si>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</si>
  <si>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</si>
  <si>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</si>
  <si>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</si>
  <si>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</si>
  <si>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</si>
  <si>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</si>
  <si>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</si>
  <si>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</si>
  <si>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</si>
  <si>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</si>
  <si>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</si>
  <si>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</si>
  <si>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</si>
  <si>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</si>
  <si>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</si>
  <si>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</si>
  <si>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</si>
  <si>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</si>
  <si>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</si>
  <si>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</si>
  <si>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</si>
  <si>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</si>
  <si>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</si>
  <si>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</si>
  <si>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</si>
  <si>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</si>
  <si>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</si>
  <si>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</si>
  <si>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</si>
  <si>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</si>
  <si>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</si>
  <si>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</si>
  <si>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</si>
  <si>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</si>
  <si>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</si>
  <si>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</si>
  <si>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</si>
  <si>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</si>
  <si>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</si>
  <si>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</si>
  <si>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</si>
  <si>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</si>
  <si>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</si>
  <si>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</si>
  <si>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</si>
  <si>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</si>
  <si>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</si>
  <si>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</si>
  <si>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</si>
  <si>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</si>
  <si>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</si>
  <si>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</si>
  <si>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</si>
  <si>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</si>
  <si>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</si>
  <si>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</si>
  <si>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</si>
  <si>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</si>
  <si>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</si>
  <si>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</si>
  <si>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</si>
  <si>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</si>
  <si>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</si>
  <si>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</si>
  <si>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</si>
  <si>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</si>
  <si>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</si>
  <si>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</si>
  <si>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</si>
  <si>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</si>
  <si>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</si>
  <si>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</si>
  <si>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</si>
  <si>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</si>
  <si>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</si>
  <si>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</si>
  <si>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</si>
  <si>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</si>
  <si>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</si>
  <si>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</si>
  <si>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</si>
  <si>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</si>
  <si>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</si>
  <si>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</si>
  <si>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</si>
  <si>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</si>
  <si>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</si>
  <si>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</si>
  <si>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</si>
  <si>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</si>
  <si>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</si>
  <si>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</si>
  <si>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</si>
  <si>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</si>
  <si>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</si>
  <si>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</si>
  <si>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</si>
  <si>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</si>
  <si>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</si>
  <si>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</si>
  <si>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</si>
  <si>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</si>
  <si>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</si>
  <si>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</si>
  <si>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</si>
  <si>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</si>
  <si>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</si>
  <si>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</si>
  <si>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</si>
  <si>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</si>
  <si>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</si>
  <si>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</si>
  <si>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</si>
  <si>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</si>
  <si>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</si>
  <si>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</si>
  <si>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</si>
  <si>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</si>
  <si>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</si>
  <si>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</si>
  <si>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</si>
  <si>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</si>
  <si>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</si>
  <si>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</si>
  <si>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</si>
  <si>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</si>
  <si>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</si>
  <si>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</si>
  <si>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</si>
  <si>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</si>
  <si>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</si>
  <si>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</si>
  <si>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</si>
  <si>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</si>
  <si>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</si>
  <si>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</si>
  <si>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</si>
  <si>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</si>
  <si>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</si>
  <si>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</si>
  <si>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</si>
  <si>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</si>
  <si>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</si>
  <si>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</si>
  <si>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</si>
  <si>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</si>
  <si>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</si>
  <si>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</si>
  <si>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</si>
  <si>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</si>
  <si>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</si>
  <si>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</si>
  <si>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</si>
  <si>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</si>
  <si>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</si>
  <si>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</si>
  <si>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</si>
  <si>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</si>
  <si>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</si>
  <si>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</si>
  <si>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</si>
  <si>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</si>
  <si>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</si>
  <si>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</si>
  <si>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</si>
  <si>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</si>
  <si>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</si>
  <si>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</si>
  <si>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</si>
  <si>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</si>
  <si>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</si>
  <si>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</si>
  <si>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</si>
  <si>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</si>
  <si>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</si>
  <si>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</si>
  <si>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</si>
  <si>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</si>
  <si>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</si>
  <si>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</si>
  <si>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</si>
  <si>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</si>
  <si>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</si>
  <si>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</si>
  <si>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</si>
  <si>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</si>
  <si>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</si>
  <si>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</si>
  <si>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</si>
  <si>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</si>
  <si>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</si>
  <si>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</si>
  <si>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</si>
  <si>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</si>
  <si>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</si>
  <si>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</si>
  <si>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</si>
  <si>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</si>
  <si>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</si>
  <si>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</si>
  <si>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</si>
  <si>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</si>
  <si>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</si>
  <si>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</si>
  <si>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</si>
  <si>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</si>
  <si>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</si>
  <si>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</si>
  <si>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</si>
  <si>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</si>
  <si>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</si>
  <si>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</si>
  <si>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</si>
  <si>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</si>
  <si>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</si>
  <si>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</si>
  <si>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</si>
  <si>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</si>
  <si>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</si>
  <si>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</si>
  <si>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</si>
  <si>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</si>
  <si>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</si>
  <si>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</si>
  <si>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</si>
  <si>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</si>
  <si>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</si>
  <si>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</si>
  <si>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</si>
  <si>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</si>
  <si>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</si>
  <si>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</si>
  <si>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</si>
  <si>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</si>
  <si>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</si>
  <si>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</si>
  <si>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</si>
  <si>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</si>
  <si>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</si>
  <si>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</si>
  <si>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</si>
  <si>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</si>
  <si>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</si>
  <si>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</si>
  <si>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</si>
  <si>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</si>
  <si>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</si>
  <si>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</si>
  <si>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</si>
  <si>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</si>
  <si>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</si>
  <si>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</si>
  <si>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</si>
  <si>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</si>
  <si>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</si>
  <si>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</si>
  <si>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</si>
  <si>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</si>
  <si>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</si>
  <si>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</si>
  <si>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</si>
  <si>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</si>
  <si>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</si>
  <si>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</si>
  <si>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</si>
  <si>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</si>
  <si>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</si>
  <si>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</si>
  <si>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</si>
  <si>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</si>
  <si>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</si>
  <si>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</si>
  <si>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</si>
  <si>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</si>
  <si>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</si>
  <si>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</si>
  <si>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</si>
  <si>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</si>
  <si>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</si>
  <si>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</si>
  <si>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</si>
  <si>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</si>
  <si>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</si>
  <si>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</si>
  <si>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</si>
  <si>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</si>
  <si>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</si>
  <si>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</si>
  <si>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</si>
  <si>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</si>
  <si>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</si>
  <si>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</si>
  <si>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</si>
  <si>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</si>
  <si>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</si>
  <si>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</si>
  <si>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</si>
  <si>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</si>
  <si>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</si>
  <si>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</si>
  <si>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</si>
  <si>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</si>
  <si>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</si>
  <si>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</si>
  <si>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</si>
  <si>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</si>
  <si>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</si>
  <si>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</si>
  <si>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</si>
  <si>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</si>
  <si>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</si>
  <si>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</si>
  <si>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</si>
  <si>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</si>
  <si>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</si>
  <si>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</si>
  <si>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</si>
  <si>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</si>
  <si>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</si>
  <si>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</si>
  <si>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</si>
  <si>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</si>
  <si>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</si>
  <si>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</si>
  <si>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</si>
  <si>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</si>
  <si>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</si>
  <si>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</si>
  <si>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</si>
  <si>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</si>
  <si>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</si>
  <si>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</si>
  <si>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</si>
  <si>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</si>
  <si>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</si>
  <si>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</si>
  <si>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</si>
  <si>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</si>
  <si>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</si>
  <si>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</si>
  <si>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</si>
  <si>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</si>
  <si>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</si>
  <si>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</si>
  <si>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</si>
  <si>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</si>
  <si>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</si>
  <si>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</si>
  <si>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</si>
  <si>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</si>
  <si>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</si>
  <si>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</si>
  <si>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</si>
  <si>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</si>
  <si>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</si>
  <si>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</si>
  <si>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</si>
  <si>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</si>
  <si>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</si>
  <si>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</si>
  <si>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</si>
  <si>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</si>
  <si>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</si>
  <si>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</si>
  <si>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</si>
  <si>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</si>
  <si>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</si>
  <si>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</si>
  <si>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</si>
  <si>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</si>
  <si>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</si>
  <si>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</si>
  <si>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</si>
  <si>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</si>
  <si>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</si>
  <si>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</si>
  <si>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</si>
  <si>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</si>
  <si>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</si>
  <si>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</si>
  <si>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</si>
  <si>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</si>
  <si>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</si>
  <si>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</si>
  <si>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</si>
  <si>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</si>
  <si>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</si>
  <si>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</si>
  <si>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</si>
  <si>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</si>
  <si>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</si>
  <si>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</si>
  <si>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</si>
  <si>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</si>
  <si>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</si>
  <si>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</si>
  <si>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</si>
  <si>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</si>
  <si>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</si>
  <si>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</si>
  <si>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</si>
  <si>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</si>
  <si>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</si>
  <si>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</si>
  <si>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</si>
  <si>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</si>
  <si>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</si>
  <si>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</si>
  <si>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</si>
  <si>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</si>
  <si>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</si>
  <si>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</si>
  <si>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</si>
  <si>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</si>
  <si>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</si>
  <si>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</si>
  <si>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</si>
  <si>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</si>
  <si>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</si>
  <si>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</si>
  <si>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</si>
  <si>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</si>
  <si>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</si>
  <si>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</si>
  <si>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</si>
  <si>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</si>
  <si>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</si>
  <si>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</si>
  <si>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</si>
  <si>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</si>
  <si>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</si>
  <si>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</si>
  <si>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</si>
  <si>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</si>
  <si>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</si>
  <si>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</si>
  <si>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</si>
  <si>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</si>
  <si>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</si>
  <si>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</si>
  <si>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</si>
  <si>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</si>
  <si>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</si>
  <si>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</si>
  <si>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</si>
  <si>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</si>
  <si>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</si>
  <si>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</si>
  <si>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</si>
  <si>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</si>
  <si>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</si>
  <si>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</si>
  <si>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</si>
  <si>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</si>
  <si>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</si>
  <si>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</si>
  <si>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</si>
  <si>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</si>
  <si>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</si>
  <si>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</si>
  <si>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</si>
  <si>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</si>
  <si>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</si>
  <si>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</si>
  <si>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</si>
  <si>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</si>
  <si>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</si>
  <si>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</si>
  <si>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</si>
  <si>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</si>
  <si>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</si>
  <si>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</si>
  <si>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</si>
  <si>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</si>
  <si>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</si>
  <si>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</si>
  <si>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</si>
  <si>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</si>
  <si>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</si>
  <si>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</si>
  <si>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</si>
  <si>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</si>
  <si>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</si>
  <si>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</si>
  <si>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</si>
  <si>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</si>
  <si>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</si>
  <si>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</si>
  <si>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</si>
  <si>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</si>
  <si>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</si>
  <si>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</si>
  <si>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</si>
  <si>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</si>
  <si>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</si>
  <si>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</si>
  <si>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</si>
  <si>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</si>
  <si>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</si>
  <si>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</si>
  <si>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</si>
  <si>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</si>
  <si>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</si>
  <si>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</si>
  <si>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</si>
  <si>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</si>
  <si>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</si>
  <si>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</si>
  <si>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</si>
  <si>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</si>
  <si>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</si>
  <si>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</si>
  <si>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</si>
  <si>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</si>
  <si>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</si>
  <si>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</si>
  <si>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</si>
  <si>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</si>
  <si>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</si>
  <si>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</si>
  <si>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</si>
  <si>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</si>
  <si>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</si>
  <si>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</si>
  <si>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</si>
  <si>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</si>
  <si>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</si>
  <si>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</si>
  <si>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</si>
  <si>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</si>
  <si>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</si>
  <si>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</si>
  <si>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</si>
  <si>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</si>
  <si>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</si>
  <si>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</si>
  <si>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</si>
  <si>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</si>
  <si>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</si>
  <si>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</si>
  <si>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</si>
  <si>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</si>
  <si>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</si>
  <si>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</si>
  <si>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</si>
  <si>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</si>
  <si>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</si>
  <si>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</si>
  <si>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</si>
  <si>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</si>
  <si>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</si>
  <si>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</si>
  <si>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</si>
  <si>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</si>
  <si>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</si>
  <si>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</si>
  <si>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</si>
  <si>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</si>
  <si>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</si>
  <si>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</si>
  <si>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</si>
  <si>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</si>
  <si>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</si>
  <si>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</si>
  <si>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</si>
  <si>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</si>
  <si>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</si>
  <si>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</si>
  <si>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</si>
  <si>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</si>
  <si>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</si>
  <si>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</si>
  <si>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</si>
  <si>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</si>
  <si>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</si>
  <si>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</si>
  <si>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</si>
  <si>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</si>
  <si>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</si>
  <si>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</si>
  <si>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</si>
  <si>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</si>
  <si>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</si>
  <si>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</si>
  <si>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</si>
  <si>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</si>
  <si>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</si>
  <si>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</si>
  <si>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</si>
  <si>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</si>
  <si>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</si>
  <si>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</si>
  <si>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</si>
  <si>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</si>
  <si>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</si>
  <si>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</si>
  <si>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</si>
  <si>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</si>
  <si>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</si>
  <si>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</si>
  <si>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</si>
  <si>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</si>
  <si>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</si>
  <si>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</si>
  <si>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</si>
  <si>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</si>
  <si>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</si>
  <si>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</si>
  <si>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</si>
  <si>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</si>
  <si>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</si>
  <si>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</si>
  <si>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</si>
  <si>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</si>
  <si>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</si>
  <si>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</si>
  <si>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</si>
  <si>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</si>
  <si>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</si>
  <si>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</si>
  <si>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</si>
  <si>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</si>
  <si>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</si>
  <si>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</si>
  <si>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</si>
  <si>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</si>
  <si>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</si>
  <si>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</si>
  <si>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</si>
  <si>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</si>
  <si>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</si>
  <si>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</si>
  <si>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</si>
  <si>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</si>
  <si>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</si>
  <si>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</si>
  <si>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</si>
  <si>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</si>
  <si>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</si>
  <si>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</si>
  <si>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</si>
  <si>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</si>
  <si>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</si>
  <si>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</si>
  <si>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</si>
  <si>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</si>
  <si>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</si>
  <si>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</si>
  <si>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</si>
  <si>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</si>
  <si>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</si>
  <si>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</si>
  <si>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</si>
  <si>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</si>
  <si>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</si>
  <si>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</si>
  <si>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</si>
  <si>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</si>
  <si>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</si>
  <si>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</si>
  <si>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</si>
  <si>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</si>
  <si>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</si>
  <si>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</si>
  <si>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</si>
  <si>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</si>
  <si>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</si>
  <si>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</si>
  <si>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</si>
  <si>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</si>
  <si>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</si>
  <si>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</si>
  <si>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</si>
  <si>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</si>
  <si>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</si>
  <si>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</si>
  <si>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</si>
  <si>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</si>
  <si>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</si>
  <si>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</si>
  <si>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</si>
  <si>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</si>
  <si>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</si>
  <si>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</si>
  <si>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</si>
  <si>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</si>
  <si>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</si>
  <si>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</si>
  <si>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</si>
  <si>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</si>
  <si>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</si>
  <si>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</si>
  <si>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</si>
  <si>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</si>
  <si>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</si>
  <si>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</si>
  <si>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</si>
  <si>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</si>
  <si>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</si>
  <si>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</si>
  <si>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</si>
  <si>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</si>
  <si>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</si>
  <si>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</si>
  <si>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</si>
  <si>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</si>
  <si>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</si>
  <si>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</si>
  <si>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</si>
  <si>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</si>
  <si>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</si>
  <si>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</si>
  <si>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</si>
  <si>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</si>
  <si>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</si>
  <si>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</si>
  <si>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</si>
  <si>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</si>
  <si>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</si>
  <si>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</si>
  <si>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</si>
  <si>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</si>
  <si>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</si>
  <si>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</si>
  <si>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</si>
  <si>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</si>
  <si>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</si>
  <si>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</si>
  <si>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</si>
  <si>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</si>
  <si>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</si>
  <si>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</si>
  <si>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</si>
  <si>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</si>
  <si>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</si>
  <si>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</si>
  <si>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</si>
  <si>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</si>
  <si>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</si>
  <si>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</si>
  <si>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</si>
  <si>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</si>
  <si>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</si>
  <si>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</si>
  <si>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</si>
  <si>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</si>
  <si>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</si>
  <si>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</si>
  <si>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</si>
  <si>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</si>
  <si>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</si>
  <si>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</si>
  <si>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</si>
  <si>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</si>
  <si>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</si>
  <si>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</si>
  <si>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</si>
  <si>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</si>
  <si>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</si>
  <si>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</si>
  <si>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</si>
  <si>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</si>
  <si>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</si>
  <si>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</si>
  <si>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</si>
  <si>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</si>
  <si>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</si>
  <si>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</si>
  <si>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</si>
  <si>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</si>
  <si>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</si>
  <si>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</si>
  <si>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</si>
  <si>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</si>
  <si>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</si>
  <si>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</si>
  <si>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</si>
  <si>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</si>
  <si>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</si>
  <si>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</si>
  <si>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</si>
  <si>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</si>
  <si>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</si>
  <si>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</si>
  <si>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</si>
  <si>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</si>
  <si>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</si>
  <si>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</si>
  <si>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</si>
  <si>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</si>
  <si>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</si>
  <si>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</si>
  <si>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</si>
  <si>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</si>
  <si>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</si>
  <si>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</si>
  <si>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</si>
  <si>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</si>
  <si>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</si>
  <si>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</si>
  <si>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</si>
  <si>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</si>
  <si>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</si>
  <si>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</si>
  <si>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</si>
  <si>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</si>
  <si>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</si>
  <si>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</si>
  <si>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</si>
  <si>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</si>
  <si>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</si>
  <si>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</si>
  <si>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</si>
  <si>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</si>
  <si>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</si>
  <si>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</si>
  <si>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</si>
  <si>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</si>
  <si>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</si>
  <si>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</si>
  <si>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</si>
  <si>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</si>
  <si>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</si>
  <si>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</si>
  <si>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</si>
  <si>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</si>
  <si>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</si>
  <si>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</si>
  <si>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</si>
  <si>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</si>
  <si>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</si>
  <si>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</si>
  <si>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</si>
  <si>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</si>
  <si>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</si>
  <si>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</si>
  <si>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</si>
  <si>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</si>
  <si>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</si>
  <si>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</si>
  <si>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</si>
  <si>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</si>
  <si>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</si>
  <si>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</si>
  <si>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</si>
  <si>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</si>
  <si>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</si>
  <si>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</si>
  <si>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</si>
  <si>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</si>
  <si>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</si>
  <si>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</si>
  <si>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</si>
  <si>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</si>
  <si>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</si>
  <si>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</si>
  <si>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</si>
  <si>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</si>
  <si>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</si>
  <si>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</si>
  <si>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</si>
  <si>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</si>
  <si>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</si>
  <si>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</si>
  <si>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</si>
  <si>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</si>
  <si>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</si>
  <si>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</si>
  <si>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</si>
  <si>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</si>
  <si>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</si>
  <si>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</si>
  <si>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</si>
  <si>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</si>
  <si>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</si>
  <si>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</si>
  <si>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</si>
  <si>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</si>
  <si>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</si>
  <si>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</si>
  <si>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</si>
  <si>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</si>
  <si>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</si>
  <si>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</si>
  <si>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</si>
  <si>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</si>
  <si>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</si>
  <si>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</si>
  <si>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</si>
  <si>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</si>
  <si>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</si>
  <si>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</si>
  <si>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</si>
  <si>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</si>
  <si>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</si>
  <si>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</si>
  <si>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</si>
  <si>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</si>
  <si>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</si>
  <si>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</si>
  <si>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</si>
  <si>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</si>
  <si>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</si>
  <si>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</si>
  <si>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</si>
  <si>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</si>
  <si>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</si>
  <si>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</si>
  <si>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</si>
  <si>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</si>
  <si>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</si>
  <si>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</si>
  <si>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</si>
  <si>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</si>
  <si>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</si>
  <si>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</si>
  <si>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</si>
  <si>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</si>
  <si>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</si>
  <si>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</si>
  <si>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</si>
  <si>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</si>
  <si>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</si>
  <si>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</si>
  <si>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</si>
  <si>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</si>
  <si>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</si>
  <si>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</si>
  <si>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</si>
  <si>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</si>
  <si>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</si>
  <si>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</si>
  <si>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</si>
  <si>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</si>
  <si>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</si>
  <si>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</si>
  <si>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</si>
  <si>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</si>
  <si>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</si>
  <si>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</si>
  <si>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</si>
  <si>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</si>
  <si>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</si>
  <si>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</si>
  <si>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</si>
  <si>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</si>
  <si>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</si>
  <si>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</si>
  <si>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</si>
  <si>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</si>
  <si>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</si>
  <si>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</si>
  <si>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</si>
  <si>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</si>
  <si>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</si>
  <si>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</si>
  <si>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</si>
  <si>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</si>
  <si>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</si>
  <si>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</si>
  <si>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</si>
  <si>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</si>
  <si>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</si>
  <si>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</si>
  <si>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</si>
  <si>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</si>
  <si>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</si>
  <si>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</si>
  <si>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</si>
  <si>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</si>
  <si>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</si>
  <si>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</si>
  <si>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</si>
  <si>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</si>
  <si>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</si>
  <si>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</si>
  <si>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</si>
  <si>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</si>
  <si>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</si>
  <si>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</si>
  <si>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</si>
  <si>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</si>
  <si>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</si>
  <si>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</si>
  <si>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</si>
  <si>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</si>
  <si>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</si>
  <si>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</si>
  <si>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</si>
  <si>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</si>
  <si>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</si>
  <si>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</si>
  <si>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</si>
  <si>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</si>
  <si>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</si>
  <si>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</si>
  <si>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</si>
  <si>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</si>
  <si>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</si>
  <si>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</si>
  <si>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</si>
  <si>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</si>
  <si>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</si>
  <si>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</si>
  <si>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</si>
  <si>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</si>
  <si>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</si>
  <si>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</si>
  <si>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</si>
  <si>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</si>
  <si>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</si>
  <si>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</si>
  <si>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</si>
  <si>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</si>
  <si>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</si>
  <si>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</si>
  <si>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</si>
  <si>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</si>
  <si>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</si>
  <si>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</si>
  <si>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</si>
  <si>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</si>
  <si>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</si>
  <si>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</si>
  <si>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</si>
  <si>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</si>
  <si>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</si>
  <si>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</si>
  <si>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</si>
  <si>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</si>
  <si>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</si>
  <si>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</si>
  <si>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</si>
  <si>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</si>
  <si>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</si>
  <si>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</si>
  <si>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</si>
  <si>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</si>
  <si>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</si>
  <si>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</si>
  <si>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</si>
  <si>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</si>
  <si>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</si>
  <si>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</si>
  <si>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</si>
  <si>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</si>
  <si>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</si>
  <si>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</si>
  <si>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</si>
  <si>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</si>
  <si>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</si>
  <si>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</si>
  <si>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</si>
  <si>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</si>
  <si>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</si>
  <si>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</si>
  <si>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</si>
  <si>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</si>
  <si>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</si>
  <si>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</si>
  <si>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</si>
  <si>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</si>
  <si>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</si>
  <si>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</si>
  <si>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</si>
  <si>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</si>
  <si>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</si>
  <si>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</si>
  <si>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</si>
  <si>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</si>
  <si>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</si>
  <si>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</si>
  <si>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</si>
  <si>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</si>
  <si>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</si>
  <si>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</si>
  <si>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</si>
  <si>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</si>
  <si>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</si>
  <si>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</si>
  <si>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</si>
  <si>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</si>
  <si>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</si>
  <si>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</si>
  <si>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</si>
  <si>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</si>
  <si>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</si>
  <si>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</si>
  <si>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</si>
  <si>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</si>
  <si>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</si>
  <si>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</si>
  <si>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</si>
  <si>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</si>
  <si>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</si>
  <si>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</si>
  <si>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</si>
  <si>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</si>
  <si>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</si>
  <si>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</si>
  <si>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</si>
  <si>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</si>
  <si>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</si>
  <si>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</si>
  <si>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</si>
  <si>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</si>
  <si>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</si>
  <si>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</si>
  <si>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</si>
  <si>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</si>
  <si>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</si>
  <si>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</si>
  <si>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</si>
  <si>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</si>
  <si>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</si>
  <si>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</si>
  <si>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</si>
  <si>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</si>
  <si>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</si>
  <si>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</si>
  <si>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</si>
  <si>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</si>
  <si>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</si>
  <si>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</si>
  <si>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</si>
  <si>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</si>
  <si>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</si>
  <si>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</si>
  <si>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</si>
  <si>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</si>
  <si>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</si>
  <si>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</si>
  <si>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</si>
  <si>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</si>
  <si>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</si>
  <si>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</si>
  <si>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</si>
  <si>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</si>
  <si>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</si>
  <si>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</si>
  <si>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</si>
  <si>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</si>
  <si>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</si>
  <si>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</si>
  <si>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</si>
  <si>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</si>
  <si>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</si>
  <si>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</si>
  <si>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</si>
  <si>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</si>
  <si>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</si>
  <si>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</si>
  <si>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</si>
  <si>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</si>
  <si>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</si>
  <si>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</si>
  <si>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</si>
  <si>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</si>
  <si>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</si>
  <si>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</si>
  <si>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</si>
  <si>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</si>
  <si>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</si>
  <si>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</si>
  <si>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</si>
  <si>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</si>
  <si>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</si>
  <si>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</si>
  <si>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</si>
  <si>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</si>
  <si>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</si>
  <si>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</si>
  <si>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</si>
  <si>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</si>
  <si>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</si>
  <si>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</si>
  <si>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</si>
  <si>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</si>
  <si>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</si>
  <si>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</si>
  <si>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</si>
  <si>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</si>
  <si>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</si>
  <si>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</si>
  <si>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</si>
  <si>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</si>
  <si>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</si>
  <si>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</si>
  <si>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</si>
  <si>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</si>
  <si>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</si>
  <si>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</si>
  <si>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</si>
  <si>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</si>
  <si>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</si>
  <si>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</si>
  <si>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</si>
  <si>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</si>
  <si>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</si>
  <si>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</si>
  <si>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</si>
  <si>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</si>
  <si>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</si>
  <si>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</si>
  <si>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</si>
  <si>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</si>
  <si>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</si>
  <si>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</si>
  <si>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</si>
  <si>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</si>
  <si>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</si>
  <si>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</si>
  <si>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</si>
  <si>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</si>
  <si>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</si>
  <si>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</si>
  <si>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</si>
  <si>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</si>
  <si>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</si>
  <si>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</si>
  <si>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</si>
  <si>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</si>
  <si>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</si>
  <si>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</si>
  <si>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</si>
  <si>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</si>
  <si>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</si>
  <si>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</si>
  <si>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</si>
  <si>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</si>
  <si>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</si>
  <si>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</si>
  <si>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</si>
  <si>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</si>
  <si>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</si>
  <si>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</si>
  <si>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</si>
  <si>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</si>
  <si>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</si>
  <si>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</si>
  <si>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</si>
  <si>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</si>
  <si>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</si>
  <si>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</si>
  <si>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</si>
  <si>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</si>
  <si>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</si>
  <si>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</si>
  <si>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</si>
  <si>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</si>
  <si>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</si>
  <si>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</si>
  <si>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</si>
  <si>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</si>
  <si>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</si>
  <si>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</si>
  <si>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</si>
  <si>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</si>
  <si>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</si>
  <si>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</si>
  <si>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</si>
  <si>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</si>
  <si>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</si>
  <si>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</si>
  <si>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</si>
  <si>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</si>
  <si>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</si>
  <si>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</si>
  <si>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</si>
  <si>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</si>
  <si>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</si>
  <si>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</si>
  <si>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</si>
  <si>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</si>
  <si>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</si>
  <si>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</si>
  <si>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</si>
  <si>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</si>
  <si>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</si>
  <si>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</si>
  <si>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</si>
  <si>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</si>
  <si>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</si>
  <si>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</si>
  <si>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</si>
  <si>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</si>
  <si>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</si>
  <si>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</si>
  <si>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</si>
  <si>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</si>
  <si>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</si>
  <si>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</si>
  <si>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</si>
  <si>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</si>
  <si>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</si>
  <si>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</si>
  <si>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</si>
  <si>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</si>
  <si>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</si>
  <si>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</si>
  <si>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</si>
  <si>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</si>
  <si>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</si>
  <si>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</si>
  <si>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</si>
  <si>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</si>
  <si>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</si>
  <si>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</si>
  <si>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</si>
  <si>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</si>
  <si>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</si>
  <si>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</si>
  <si>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</si>
  <si>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</si>
  <si>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</si>
  <si>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</si>
  <si>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</si>
  <si>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</si>
  <si>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</si>
  <si>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</si>
  <si>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</si>
  <si>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</si>
  <si>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</si>
  <si>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</si>
  <si>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</si>
  <si>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</si>
  <si>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</si>
  <si>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</si>
  <si>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</si>
  <si>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</si>
  <si>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</si>
  <si>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</si>
  <si>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</si>
  <si>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</si>
  <si>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</si>
  <si>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</si>
  <si>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</si>
  <si>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</si>
  <si>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</si>
  <si>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</si>
  <si>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</si>
  <si>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</si>
  <si>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</si>
  <si>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</si>
  <si>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</si>
  <si>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</si>
  <si>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</si>
  <si>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</si>
  <si>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</si>
  <si>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</si>
  <si>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</si>
  <si>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</si>
  <si>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</si>
  <si>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</si>
  <si>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</si>
  <si>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</si>
  <si>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</si>
  <si>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</si>
  <si>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</si>
  <si>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</si>
  <si>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</si>
  <si>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</si>
  <si>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</si>
  <si>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</si>
  <si>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</si>
  <si>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</si>
  <si>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</si>
  <si>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</si>
  <si>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</si>
  <si>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</si>
  <si>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</si>
  <si>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</si>
  <si>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</si>
  <si>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</si>
  <si>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</si>
  <si>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</si>
  <si>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</si>
  <si>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</si>
  <si>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</si>
  <si>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</si>
  <si>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</si>
  <si>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</si>
  <si>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</si>
  <si>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</si>
  <si>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</si>
  <si>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</si>
  <si>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</si>
  <si>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</si>
  <si>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</si>
  <si>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</si>
  <si>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</si>
  <si>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</si>
  <si>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</si>
  <si>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</si>
  <si>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</si>
  <si>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</si>
  <si>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</si>
  <si>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</si>
  <si>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</si>
  <si>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</si>
  <si>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</si>
  <si>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</si>
  <si>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</si>
  <si>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</si>
  <si>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</si>
  <si>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</si>
  <si>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</si>
  <si>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</si>
  <si>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</si>
  <si>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</si>
  <si>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</si>
  <si>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</si>
  <si>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</si>
  <si>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</si>
  <si>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</si>
  <si>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</si>
  <si>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</si>
  <si>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</si>
  <si>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</si>
  <si>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</si>
  <si>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</si>
  <si>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</si>
  <si>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</si>
  <si>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</si>
  <si>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</si>
  <si>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</si>
  <si>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</si>
  <si>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</si>
  <si>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</si>
  <si>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</si>
  <si>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</si>
  <si>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</si>
  <si>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</si>
  <si>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</si>
  <si>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</si>
  <si>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</si>
  <si>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</si>
  <si>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</si>
  <si>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</si>
  <si>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</si>
  <si>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</si>
  <si>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</si>
  <si>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</si>
  <si>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</si>
  <si>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</si>
  <si>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</si>
  <si>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</si>
  <si>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</si>
  <si>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</si>
  <si>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</si>
  <si>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</si>
  <si>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</si>
  <si>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</si>
  <si>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</si>
  <si>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</si>
  <si>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</si>
  <si>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</si>
  <si>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</si>
  <si>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</si>
  <si>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</si>
  <si>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</si>
  <si>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</si>
  <si>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</si>
  <si>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</si>
  <si>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</si>
  <si>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</si>
  <si>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</si>
  <si>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</si>
  <si>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</si>
  <si>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</si>
  <si>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</si>
  <si>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</si>
  <si>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</si>
  <si>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</si>
  <si>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</si>
  <si>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</si>
  <si>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</si>
  <si>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</si>
  <si>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</si>
  <si>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</si>
  <si>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</si>
  <si>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</si>
  <si>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</si>
  <si>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</si>
  <si>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</si>
  <si>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</si>
  <si>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</si>
  <si>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</si>
  <si>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</si>
  <si>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</si>
  <si>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</si>
  <si>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</si>
  <si>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</si>
  <si>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</si>
  <si>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</si>
  <si>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</si>
  <si>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</si>
  <si>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</si>
  <si>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</si>
  <si>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</si>
  <si>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</si>
  <si>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</si>
  <si>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</si>
  <si>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</si>
  <si>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</si>
  <si>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</si>
  <si>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</si>
  <si>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</si>
  <si>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</si>
  <si>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</si>
  <si>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</si>
  <si>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</si>
  <si>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</si>
  <si>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</si>
  <si>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</si>
  <si>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</si>
  <si>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</si>
  <si>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</si>
  <si>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</si>
  <si>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</si>
  <si>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</si>
  <si>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</si>
  <si>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</si>
  <si>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</si>
  <si>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</si>
  <si>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</si>
  <si>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</si>
  <si>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</si>
  <si>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</si>
  <si>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</si>
  <si>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</si>
  <si>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</si>
  <si>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</si>
  <si>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</si>
  <si>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</si>
  <si>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</si>
  <si>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</si>
  <si>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</si>
  <si>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</si>
  <si>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</si>
  <si>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</si>
  <si>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</si>
  <si>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</si>
  <si>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</si>
  <si>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</si>
  <si>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</si>
  <si>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</si>
  <si>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</si>
  <si>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</si>
  <si>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</si>
  <si>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</si>
  <si>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</si>
  <si>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</si>
  <si>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</si>
  <si>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</si>
  <si>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</si>
  <si>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</si>
  <si>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</si>
  <si>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</si>
  <si>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</si>
  <si>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</si>
  <si>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</si>
  <si>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</si>
  <si>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</si>
  <si>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</si>
  <si>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</si>
  <si>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</si>
  <si>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</si>
  <si>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</si>
  <si>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</si>
  <si>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</si>
  <si>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</si>
  <si>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</si>
  <si>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</si>
  <si>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</si>
  <si>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</si>
  <si>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</si>
  <si>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</si>
  <si>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</si>
  <si>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</si>
  <si>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</si>
  <si>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</si>
  <si>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</si>
  <si>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</si>
  <si>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</si>
  <si>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</si>
  <si>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</si>
  <si>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</si>
  <si>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</si>
  <si>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</si>
  <si>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</si>
  <si>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</si>
  <si>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</si>
  <si>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</si>
  <si>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</si>
  <si>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</si>
  <si>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</si>
  <si>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</si>
  <si>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</si>
  <si>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</si>
  <si>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</si>
  <si>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</si>
  <si>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</si>
  <si>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</si>
  <si>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</si>
  <si>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</si>
  <si>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</si>
  <si>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</si>
  <si>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</si>
  <si>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</si>
  <si>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</si>
  <si>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</si>
  <si>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</si>
  <si>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</si>
  <si>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</si>
  <si>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</si>
  <si>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</si>
  <si>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</si>
  <si>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</si>
  <si>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</si>
  <si>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</si>
  <si>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</si>
  <si>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</si>
  <si>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</si>
  <si>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</si>
  <si>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</si>
  <si>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</si>
  <si>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</si>
  <si>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</si>
  <si>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</si>
  <si>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</si>
  <si>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</si>
  <si>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</si>
  <si>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</si>
  <si>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</si>
  <si>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</si>
  <si>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</si>
  <si>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</si>
  <si>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</si>
  <si>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</si>
  <si>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</si>
  <si>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</si>
  <si>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</si>
  <si>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</si>
  <si>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</si>
  <si>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</si>
  <si>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</si>
  <si>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</si>
  <si>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</si>
  <si>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</si>
  <si>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</si>
  <si>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</si>
  <si>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</si>
  <si>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</si>
  <si>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</si>
  <si>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</si>
  <si>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</si>
  <si>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</si>
  <si>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</si>
  <si>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</si>
  <si>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</si>
  <si>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</si>
  <si>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</si>
  <si>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</si>
  <si>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</si>
  <si>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</si>
  <si>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</si>
  <si>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</si>
  <si>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</si>
  <si>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</si>
  <si>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</si>
  <si>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</si>
  <si>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</si>
  <si>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</si>
  <si>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</si>
  <si>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</si>
  <si>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</si>
  <si>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</si>
  <si>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</si>
  <si>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</si>
  <si>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</si>
  <si>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</si>
  <si>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</si>
  <si>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</si>
  <si>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</si>
  <si>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</si>
  <si>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</si>
  <si>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</si>
  <si>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</si>
  <si>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</si>
  <si>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</si>
  <si>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</si>
  <si>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</si>
  <si>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</si>
  <si>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</si>
  <si>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</si>
  <si>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</si>
  <si>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</si>
  <si>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</si>
  <si>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</si>
  <si>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</si>
  <si>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</si>
  <si>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</si>
  <si>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</si>
  <si>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</si>
  <si>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</si>
  <si>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</si>
  <si>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</si>
  <si>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</si>
  <si>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</si>
  <si>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</si>
  <si>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</si>
  <si>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</si>
  <si>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</si>
  <si>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</si>
  <si>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</si>
  <si>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</si>
  <si>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</si>
  <si>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</si>
  <si>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</si>
  <si>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</si>
  <si>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</si>
  <si>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</si>
  <si>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</si>
  <si>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</si>
  <si>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</si>
  <si>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</si>
  <si>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</si>
  <si>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</si>
  <si>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</si>
  <si>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</si>
  <si>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</si>
  <si>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</si>
  <si>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</si>
  <si>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</si>
  <si>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</si>
  <si>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</si>
  <si>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</si>
  <si>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</si>
  <si>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</si>
  <si>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</si>
  <si>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</si>
  <si>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</si>
  <si>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</si>
  <si>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</si>
  <si>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</si>
  <si>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</si>
  <si>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</si>
  <si>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</si>
  <si>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</si>
  <si>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</si>
  <si>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</si>
  <si>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</si>
  <si>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</si>
  <si>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</si>
  <si>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</si>
  <si>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</si>
  <si>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</si>
  <si>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</si>
  <si>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</si>
  <si>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</si>
  <si>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</si>
  <si>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</si>
  <si>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</si>
  <si>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</si>
  <si>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</si>
  <si>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</si>
  <si>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</si>
  <si>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</si>
  <si>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</si>
  <si>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</si>
  <si>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</si>
  <si>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</si>
  <si>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</si>
  <si>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</si>
  <si>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</si>
  <si>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</si>
  <si>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</si>
  <si>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</si>
  <si>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</si>
  <si>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</si>
  <si>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</si>
  <si>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</si>
  <si>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</si>
  <si>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</si>
  <si>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</si>
  <si>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</si>
  <si>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</si>
  <si>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</si>
  <si>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</si>
  <si>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</si>
  <si>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</si>
  <si>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</si>
  <si>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</si>
  <si>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</si>
  <si>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</si>
  <si>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</si>
  <si>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</si>
  <si>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</si>
  <si>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</si>
  <si>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</si>
  <si>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</si>
  <si>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</si>
  <si>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</si>
  <si>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</si>
  <si>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</si>
  <si>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</si>
  <si>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</si>
  <si>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</si>
  <si>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</si>
  <si>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</si>
  <si>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</si>
  <si>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</si>
  <si>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</si>
  <si>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</si>
  <si>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</si>
  <si>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</si>
  <si>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</si>
  <si>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</si>
  <si>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</si>
  <si>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</si>
  <si>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</si>
  <si>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</si>
  <si>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</si>
  <si>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</si>
  <si>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</si>
  <si>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</si>
  <si>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</si>
  <si>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</si>
  <si>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</si>
  <si>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</si>
  <si>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</si>
  <si>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</si>
  <si>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</si>
  <si>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</si>
  <si>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</si>
  <si>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</si>
  <si>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</si>
  <si>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</si>
  <si>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</si>
  <si>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</si>
  <si>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</si>
  <si>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</si>
  <si>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</si>
  <si>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</si>
  <si>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</si>
  <si>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</si>
  <si>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</si>
  <si>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</si>
  <si>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</si>
  <si>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</si>
  <si>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</si>
  <si>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</si>
  <si>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</si>
  <si>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</si>
  <si>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</si>
  <si>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</si>
  <si>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</si>
  <si>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</si>
  <si>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</si>
  <si>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</si>
  <si>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</si>
  <si>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</si>
  <si>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</si>
  <si>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</si>
  <si>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</si>
  <si>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</si>
  <si>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</si>
  <si>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</si>
  <si>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</si>
  <si>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</si>
  <si>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</si>
  <si>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</si>
  <si>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</si>
  <si>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</si>
  <si>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</si>
  <si>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</si>
  <si>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</si>
  <si>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</si>
  <si>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</si>
  <si>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</si>
  <si>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</si>
  <si>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</si>
  <si>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</si>
  <si>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</si>
  <si>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</si>
  <si>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</si>
  <si>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</si>
  <si>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</si>
  <si>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</si>
  <si>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</si>
  <si>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</si>
  <si>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</si>
  <si>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</si>
  <si>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</si>
  <si>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</si>
  <si>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</si>
  <si>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</si>
  <si>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</si>
  <si>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</si>
  <si>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</si>
  <si>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</si>
  <si>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</si>
  <si>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</si>
  <si>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</si>
  <si>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</si>
  <si>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</si>
  <si>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</si>
  <si>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</si>
  <si>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</si>
  <si>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</si>
  <si>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</si>
  <si>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</si>
  <si>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</si>
  <si>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</si>
  <si>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</si>
  <si>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</si>
  <si>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</si>
  <si>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</si>
  <si>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</si>
  <si>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</si>
  <si>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</si>
  <si>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</si>
  <si>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</si>
  <si>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</si>
  <si>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</si>
  <si>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</si>
  <si>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</si>
  <si>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</si>
  <si>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</si>
  <si>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</si>
  <si>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</si>
  <si>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</si>
  <si>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</si>
  <si>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</si>
  <si>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</si>
  <si>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</si>
  <si>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</si>
  <si>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</si>
  <si>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</si>
  <si>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</si>
  <si>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</si>
  <si>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</si>
  <si>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</si>
  <si>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</si>
  <si>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</si>
  <si>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</si>
  <si>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</si>
  <si>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</si>
  <si>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</si>
  <si>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</si>
  <si>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</si>
  <si>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</si>
  <si>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</si>
  <si>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</si>
  <si>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</si>
  <si>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</si>
  <si>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</si>
  <si>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</si>
  <si>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</si>
  <si>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</si>
  <si>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</si>
  <si>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</si>
  <si>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</si>
  <si>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</si>
  <si>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</si>
  <si>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</si>
  <si>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</si>
  <si>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</si>
  <si>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</si>
  <si>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</si>
  <si>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</si>
  <si>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</si>
  <si>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</si>
  <si>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</si>
  <si>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</si>
  <si>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</si>
  <si>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</si>
  <si>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</si>
  <si>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</si>
  <si>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</si>
  <si>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</si>
  <si>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</si>
  <si>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</si>
  <si>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</si>
  <si>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</si>
  <si>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</si>
  <si>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</si>
  <si>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</si>
  <si>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</si>
  <si>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</si>
  <si>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</si>
  <si>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</si>
  <si>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</si>
  <si>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</si>
  <si>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</si>
  <si>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</si>
  <si>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</si>
  <si>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</si>
  <si>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</si>
  <si>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</si>
  <si>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</si>
  <si>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</si>
  <si>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</si>
  <si>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</si>
  <si>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</si>
  <si>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</si>
  <si>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</si>
  <si>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</si>
  <si>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</si>
  <si>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</si>
  <si>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</si>
  <si>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</si>
  <si>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</si>
  <si>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</si>
  <si>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</si>
  <si>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</si>
  <si>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</si>
  <si>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</si>
  <si>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</si>
  <si>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</si>
  <si>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</si>
  <si>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</si>
  <si>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</si>
  <si>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</si>
  <si>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</si>
  <si>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</si>
  <si>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</si>
  <si>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</si>
  <si>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</si>
  <si>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</si>
  <si>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</si>
  <si>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</si>
  <si>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</si>
  <si>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</si>
  <si>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</si>
  <si>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</si>
  <si>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</si>
  <si>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</si>
  <si>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</si>
  <si>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</si>
  <si>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</si>
  <si>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</si>
  <si>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</si>
  <si>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</si>
  <si>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</si>
  <si>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</si>
  <si>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</si>
  <si>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</si>
  <si>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</si>
  <si>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</si>
  <si>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</si>
  <si>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</si>
  <si>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</si>
  <si>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</si>
  <si>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</si>
  <si>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</si>
  <si>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</si>
  <si>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</si>
  <si>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</si>
  <si>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</si>
  <si>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</si>
  <si>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</si>
  <si>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</si>
  <si>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</si>
  <si>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</si>
  <si>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</si>
  <si>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</si>
  <si>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</si>
  <si>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</si>
  <si>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</si>
  <si>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</si>
  <si>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</si>
  <si>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</si>
  <si>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</si>
  <si>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</si>
  <si>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</si>
  <si>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</si>
  <si>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</si>
  <si>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</si>
  <si>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</si>
  <si>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</si>
  <si>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</si>
  <si>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</si>
  <si>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</si>
  <si>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</si>
  <si>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</si>
  <si>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</si>
  <si>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</si>
  <si>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</si>
  <si>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</si>
  <si>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</si>
  <si>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</si>
  <si>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</si>
  <si>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</si>
  <si>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</si>
  <si>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</si>
  <si>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</si>
  <si>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</si>
  <si>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</si>
  <si>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</si>
  <si>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</si>
  <si>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</si>
  <si>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</si>
  <si>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</si>
  <si>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</si>
  <si>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</si>
  <si>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</si>
  <si>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</si>
  <si>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</si>
  <si>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</si>
  <si>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</si>
  <si>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</si>
  <si>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</si>
  <si>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</si>
  <si>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</si>
  <si>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</si>
  <si>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</si>
  <si>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</si>
  <si>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</si>
  <si>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</si>
  <si>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</si>
  <si>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</si>
  <si>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</si>
  <si>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</si>
  <si>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</si>
  <si>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</si>
  <si>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</si>
  <si>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</si>
  <si>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</si>
  <si>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</si>
  <si>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</si>
  <si>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</si>
  <si>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</si>
  <si>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</si>
  <si>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</si>
  <si>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</si>
  <si>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</si>
  <si>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</si>
  <si>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</si>
  <si>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</si>
  <si>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</si>
  <si>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</si>
  <si>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</si>
  <si>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</si>
  <si>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</si>
  <si>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</si>
  <si>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</si>
  <si>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</si>
  <si>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</si>
  <si>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</si>
  <si>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</si>
  <si>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</si>
  <si>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</si>
  <si>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</si>
  <si>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</si>
  <si>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</si>
  <si>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</si>
  <si>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</si>
  <si>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</si>
  <si>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</si>
  <si>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</si>
  <si>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</si>
  <si>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</si>
  <si>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</si>
  <si>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</si>
  <si>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</si>
  <si>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</si>
  <si>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</si>
  <si>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</si>
  <si>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</si>
  <si>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</si>
  <si>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</si>
  <si>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</si>
  <si>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</si>
  <si>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</si>
  <si>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</si>
  <si>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</si>
  <si>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</si>
  <si>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</si>
  <si>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</si>
  <si>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</si>
  <si>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</si>
  <si>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</si>
  <si>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</si>
  <si>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</si>
  <si>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</si>
  <si>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</si>
  <si>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</si>
  <si>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</si>
  <si>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</si>
  <si>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</si>
  <si>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</si>
  <si>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</si>
  <si>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</si>
  <si>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</si>
  <si>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</si>
  <si>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</si>
  <si>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</si>
  <si>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</si>
  <si>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</si>
  <si>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</si>
  <si>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</si>
  <si>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</si>
  <si>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</si>
  <si>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</si>
  <si>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</si>
  <si>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</si>
  <si>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</si>
  <si>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</si>
  <si>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</si>
  <si>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</si>
  <si>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</si>
  <si>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</si>
  <si>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</si>
  <si>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</si>
  <si>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</si>
  <si>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</si>
  <si>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</si>
  <si>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</si>
  <si>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</si>
  <si>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</si>
  <si>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</si>
  <si>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</si>
  <si>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</si>
  <si>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</si>
  <si>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</si>
  <si>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</si>
  <si>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</si>
  <si>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</si>
  <si>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</si>
  <si>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</si>
  <si>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</si>
  <si>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</si>
  <si>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</si>
  <si>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</si>
  <si>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</si>
  <si>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</si>
  <si>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</si>
  <si>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</si>
  <si>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</si>
  <si>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</si>
  <si>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</si>
  <si>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</si>
  <si>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</si>
  <si>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</si>
  <si>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</si>
  <si>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</si>
  <si>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</si>
  <si>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</si>
  <si>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</si>
  <si>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</si>
  <si>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</si>
  <si>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</si>
  <si>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</si>
  <si>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</si>
  <si>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</si>
  <si>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</si>
  <si>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</si>
  <si>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</si>
  <si>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</si>
  <si>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</si>
  <si>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</si>
  <si>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</si>
  <si>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</si>
  <si>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</si>
  <si>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</si>
  <si>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</si>
  <si>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</si>
  <si>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</si>
  <si>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</si>
  <si>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</si>
  <si>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</si>
  <si>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</si>
  <si>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</si>
  <si>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</si>
  <si>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</si>
  <si>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</si>
  <si>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</si>
  <si>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</si>
  <si>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</si>
  <si>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</si>
  <si>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</si>
  <si>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</si>
  <si>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</si>
  <si>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</si>
  <si>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</si>
  <si>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</si>
  <si>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</si>
  <si>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</si>
  <si>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</si>
  <si>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</si>
  <si>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</si>
  <si>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</si>
  <si>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</si>
  <si>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</si>
  <si>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</si>
  <si>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</si>
  <si>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</si>
  <si>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</si>
  <si>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</si>
  <si>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</si>
  <si>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</si>
  <si>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</si>
  <si>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</si>
  <si>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</si>
  <si>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</si>
  <si>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</si>
  <si>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</si>
  <si>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</si>
  <si>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</si>
  <si>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</si>
  <si>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</si>
  <si>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</si>
  <si>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</si>
  <si>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</si>
  <si>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</si>
  <si>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</si>
  <si>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</si>
  <si>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</si>
  <si>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</si>
  <si>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</si>
  <si>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</si>
  <si>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</si>
  <si>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</si>
  <si>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</si>
  <si>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</si>
  <si>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</si>
  <si>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</si>
  <si>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</si>
  <si>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</si>
  <si>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</si>
  <si>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</si>
  <si>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</si>
  <si>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</si>
  <si>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</si>
  <si>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</si>
  <si>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</si>
  <si>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</si>
  <si>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</si>
  <si>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</si>
  <si>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</si>
  <si>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</si>
  <si>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</si>
  <si>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</si>
  <si>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</si>
  <si>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</si>
  <si>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</si>
  <si>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</si>
  <si>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</si>
  <si>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</si>
  <si>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</si>
  <si>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</si>
  <si>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</si>
  <si>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</si>
  <si>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</si>
  <si>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</si>
  <si>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</si>
  <si>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</si>
  <si>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</si>
  <si>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</si>
  <si>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</si>
  <si>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</si>
  <si>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</si>
  <si>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</si>
  <si>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</si>
  <si>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</si>
  <si>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</si>
  <si>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</si>
  <si>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</si>
  <si>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</si>
  <si>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</si>
  <si>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</si>
  <si>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</si>
  <si>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</si>
  <si>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</si>
  <si>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</si>
  <si>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</si>
  <si>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</si>
  <si>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</si>
  <si>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</si>
  <si>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</si>
  <si>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</si>
  <si>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</si>
  <si>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</si>
  <si>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</si>
  <si>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</si>
  <si>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</si>
  <si>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</si>
  <si>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</si>
  <si>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</si>
  <si>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</si>
  <si>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</si>
  <si>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</si>
  <si>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</si>
  <si>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</si>
  <si>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</si>
  <si>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</si>
  <si>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</si>
  <si>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</si>
  <si>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</si>
  <si>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</si>
  <si>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</si>
  <si>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</si>
  <si>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</si>
  <si>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</si>
  <si>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</si>
  <si>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</si>
  <si>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</si>
  <si>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</si>
  <si>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</si>
  <si>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</si>
  <si>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</si>
  <si>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</si>
  <si>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</si>
  <si>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</si>
  <si>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</si>
  <si>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</si>
  <si>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</si>
  <si>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</si>
  <si>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</si>
  <si>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</si>
  <si>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</si>
  <si>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</si>
  <si>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</si>
  <si>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</si>
  <si>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</si>
  <si>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</si>
  <si>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</si>
  <si>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</si>
  <si>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</si>
  <si>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</si>
  <si>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</si>
  <si>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</si>
  <si>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</si>
  <si>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</si>
  <si>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</si>
  <si>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</si>
  <si>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</si>
  <si>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</si>
  <si>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</si>
  <si>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</si>
  <si>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</si>
  <si>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</si>
  <si>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</si>
  <si>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</si>
  <si>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</si>
  <si>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</si>
  <si>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</si>
  <si>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</si>
  <si>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</si>
  <si>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</si>
  <si>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</si>
  <si>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</si>
  <si>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</si>
  <si>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</si>
  <si>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</si>
  <si>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</si>
  <si>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</si>
  <si>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</si>
  <si>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</si>
  <si>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</si>
  <si>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</si>
  <si>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</si>
  <si>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</si>
  <si>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</si>
  <si>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</si>
  <si>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</si>
  <si>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</si>
  <si>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</si>
  <si>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</si>
  <si>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</si>
  <si>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</si>
  <si>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</si>
  <si>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</si>
  <si>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</si>
  <si>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</si>
  <si>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</si>
  <si>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</si>
  <si>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</si>
  <si>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</si>
  <si>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</si>
  <si>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</si>
  <si>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</si>
  <si>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</si>
  <si>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</si>
  <si>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</si>
  <si>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</si>
  <si>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</si>
  <si>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</si>
  <si>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</si>
  <si>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</si>
  <si>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</si>
  <si>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</si>
  <si>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</si>
  <si>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</si>
  <si>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</si>
  <si>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</si>
  <si>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</si>
  <si>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</si>
  <si>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</si>
  <si>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</si>
  <si>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</si>
  <si>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</si>
  <si>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</si>
  <si>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</si>
  <si>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</si>
  <si>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</si>
  <si>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</si>
  <si>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</si>
  <si>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</si>
  <si>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</si>
  <si>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</si>
  <si>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</si>
  <si>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</si>
  <si>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</si>
  <si>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</si>
  <si>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</si>
  <si>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</si>
  <si>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</si>
  <si>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</si>
  <si>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</si>
  <si>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</si>
  <si>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</si>
  <si>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</si>
  <si>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</si>
  <si>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</si>
  <si>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</si>
  <si>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</si>
  <si>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</si>
  <si>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</si>
  <si>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</si>
  <si>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</si>
  <si>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</si>
  <si>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</si>
  <si>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</si>
  <si>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</si>
  <si>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</si>
  <si>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</si>
  <si>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</si>
  <si>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</si>
  <si>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</si>
  <si>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</si>
  <si>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</si>
  <si>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</si>
  <si>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</si>
  <si>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</si>
  <si>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</si>
  <si>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</si>
  <si>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</si>
  <si>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</si>
  <si>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</si>
  <si>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</si>
  <si>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</si>
  <si>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</si>
  <si>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</si>
  <si>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</si>
  <si>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</si>
  <si>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</si>
  <si>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</si>
  <si>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</si>
  <si>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</si>
  <si>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</si>
  <si>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</si>
  <si>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</si>
  <si>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</si>
  <si>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</si>
  <si>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</si>
  <si>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</si>
  <si>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</si>
  <si>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</si>
  <si>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</si>
  <si>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</si>
  <si>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</si>
  <si>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</si>
  <si>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</si>
  <si>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</si>
  <si>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</si>
  <si>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</si>
  <si>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</si>
  <si>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</si>
  <si>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</si>
  <si>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</si>
  <si>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</si>
  <si>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</si>
  <si>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</si>
  <si>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</si>
  <si>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</si>
  <si>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</si>
  <si>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</si>
  <si>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</si>
  <si>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</si>
  <si>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</si>
  <si>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</si>
  <si>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</si>
  <si>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</si>
  <si>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</si>
  <si>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</si>
  <si>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</si>
  <si>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</si>
  <si>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</si>
  <si>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</si>
  <si>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</si>
  <si>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</si>
  <si>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</si>
  <si>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</si>
  <si>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</si>
  <si>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</si>
  <si>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</si>
  <si>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</si>
  <si>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</si>
  <si>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</si>
  <si>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</si>
  <si>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</si>
  <si>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</si>
  <si>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</si>
  <si>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</si>
  <si>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</si>
  <si>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</si>
  <si>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</si>
  <si>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</si>
  <si>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</si>
  <si>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</si>
  <si>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</si>
  <si>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</si>
  <si>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</si>
  <si>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</si>
  <si>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</si>
  <si>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</si>
  <si>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</si>
  <si>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</si>
  <si>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</si>
  <si>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</si>
  <si>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</si>
  <si>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</si>
  <si>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</si>
  <si>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</si>
  <si>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</si>
  <si>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</si>
  <si>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</si>
  <si>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</si>
  <si>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</si>
  <si>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</si>
  <si>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</si>
  <si>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</si>
  <si>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</si>
  <si>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</si>
  <si>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</si>
  <si>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</si>
  <si>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</si>
  <si>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</si>
  <si>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</si>
  <si>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</si>
  <si>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</si>
  <si>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</si>
  <si>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</si>
  <si>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</si>
  <si>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</si>
  <si>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</si>
  <si>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</si>
  <si>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</si>
  <si>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</si>
  <si>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</si>
  <si>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</si>
  <si>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</si>
  <si>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</si>
  <si>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</si>
  <si>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</si>
  <si>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</si>
  <si>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</si>
  <si>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</si>
  <si>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</si>
  <si>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</si>
  <si>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</si>
  <si>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</si>
  <si>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</si>
  <si>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</si>
  <si>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</si>
  <si>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</si>
  <si>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</si>
  <si>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</si>
  <si>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</si>
  <si>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</si>
  <si>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</si>
  <si>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</si>
  <si>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</si>
  <si>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</si>
  <si>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</si>
  <si>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</si>
  <si>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</si>
  <si>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</si>
  <si>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</si>
  <si>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</si>
  <si>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</si>
  <si>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</si>
  <si>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</si>
  <si>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</si>
  <si>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</si>
  <si>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</si>
  <si>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</si>
  <si>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</si>
  <si>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</si>
  <si>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</si>
  <si>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</si>
  <si>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</si>
  <si>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</si>
  <si>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</si>
  <si>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</si>
  <si>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</si>
  <si>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</si>
  <si>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</si>
  <si>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</si>
  <si>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</si>
  <si>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</si>
  <si>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</si>
  <si>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</si>
  <si>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</si>
  <si>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</si>
  <si>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</si>
  <si>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</si>
  <si>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</si>
  <si>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</si>
  <si>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</si>
  <si>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</si>
  <si>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</si>
  <si>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</si>
  <si>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</si>
  <si>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</si>
  <si>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</si>
  <si>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</si>
  <si>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</si>
  <si>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</si>
  <si>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</si>
  <si>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</si>
  <si>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</si>
  <si>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</si>
  <si>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</si>
  <si>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</si>
  <si>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</si>
  <si>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</si>
  <si>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</si>
  <si>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</si>
  <si>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</si>
  <si>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</si>
  <si>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</si>
  <si>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</si>
  <si>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</si>
  <si>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</si>
  <si>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</si>
  <si>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</si>
  <si>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</si>
  <si>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</si>
  <si>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</si>
  <si>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</si>
  <si>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</si>
  <si>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</si>
  <si>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</si>
  <si>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</si>
  <si>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</si>
  <si>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</si>
  <si>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</si>
  <si>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</si>
  <si>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</si>
  <si>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</si>
  <si>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</si>
  <si>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</si>
  <si>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</si>
  <si>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</si>
  <si>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</si>
  <si>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</si>
  <si>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</si>
  <si>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</si>
  <si>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</si>
  <si>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</si>
  <si>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</si>
  <si>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</si>
  <si>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</si>
  <si>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</si>
  <si>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</si>
  <si>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</si>
  <si>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</si>
  <si>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</si>
  <si>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</si>
  <si>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</si>
  <si>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</si>
  <si>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</si>
  <si>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</si>
  <si>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</si>
  <si>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</si>
  <si>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</si>
  <si>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</si>
  <si>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</si>
  <si>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</si>
  <si>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</si>
  <si>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</si>
  <si>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</si>
  <si>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</si>
  <si>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</si>
  <si>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</si>
  <si>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</si>
  <si>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</si>
  <si>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</si>
  <si>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</si>
  <si>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</si>
  <si>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</si>
  <si>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</si>
  <si>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</si>
  <si>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</si>
  <si>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</si>
  <si>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</si>
  <si>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</si>
  <si>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</si>
  <si>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</si>
  <si>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</si>
  <si>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</si>
  <si>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</si>
  <si>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</si>
  <si>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</si>
  <si>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</si>
  <si>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</si>
  <si>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</si>
  <si>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</si>
  <si>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</si>
  <si>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</si>
  <si>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</si>
  <si>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</si>
  <si>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</si>
  <si>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</si>
  <si>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</si>
  <si>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</si>
  <si>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</si>
  <si>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</si>
  <si>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</si>
  <si>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</si>
  <si>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</si>
  <si>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</si>
  <si>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</si>
  <si>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</si>
  <si>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</si>
  <si>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</si>
  <si>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</si>
  <si>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</si>
  <si>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</si>
  <si>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</si>
  <si>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</si>
  <si>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</si>
  <si>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</si>
  <si>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</si>
  <si>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</si>
  <si>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</si>
  <si>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</si>
  <si>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</si>
  <si>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</si>
  <si>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</si>
  <si>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</si>
  <si>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</si>
  <si>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</si>
  <si>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</si>
  <si>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</si>
  <si>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</si>
  <si>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</si>
  <si>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</si>
  <si>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</si>
  <si>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</si>
  <si>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</si>
  <si>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</si>
  <si>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</si>
  <si>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</si>
  <si>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</si>
  <si>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</si>
  <si>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</si>
  <si>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</si>
  <si>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</si>
  <si>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</si>
  <si>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</si>
  <si>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</si>
  <si>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</si>
  <si>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</si>
  <si>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</si>
  <si>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</si>
  <si>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</si>
  <si>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</si>
  <si>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</si>
  <si>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</si>
  <si>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</si>
  <si>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</si>
  <si>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</si>
  <si>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</si>
  <si>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</si>
  <si>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</si>
  <si>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</si>
  <si>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</si>
  <si>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</si>
  <si>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</si>
  <si>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</si>
  <si>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</si>
  <si>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</si>
  <si>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</si>
  <si>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</si>
  <si>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</si>
  <si>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</si>
  <si>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</si>
  <si>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</si>
  <si>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</si>
  <si>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</si>
  <si>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</si>
  <si>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</si>
  <si>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</si>
  <si>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</si>
  <si>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</si>
  <si>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</si>
  <si>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</si>
  <si>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</si>
  <si>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</si>
  <si>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</si>
  <si>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</si>
  <si>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</si>
  <si>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</si>
  <si>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</si>
  <si>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</si>
  <si>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</si>
  <si>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</si>
  <si>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</si>
  <si>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</si>
  <si>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</si>
  <si>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</si>
  <si>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</si>
  <si>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</si>
  <si>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</si>
  <si>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</si>
  <si>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</si>
  <si>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</si>
  <si>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</si>
  <si>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</si>
  <si>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</si>
  <si>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</si>
  <si>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</si>
  <si>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</si>
  <si>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</si>
  <si>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</si>
  <si>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</si>
  <si>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</si>
  <si>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</si>
  <si>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</si>
  <si>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</si>
  <si>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</si>
  <si>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</si>
  <si>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</si>
  <si>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</si>
  <si>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</si>
  <si>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</si>
  <si>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</si>
  <si>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</si>
  <si>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</si>
  <si>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</si>
  <si>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</si>
  <si>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</si>
  <si>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</si>
  <si>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</si>
  <si>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</si>
  <si>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</si>
  <si>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</si>
  <si>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</si>
  <si>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</si>
  <si>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</si>
  <si>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</si>
  <si>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</si>
  <si>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</si>
  <si>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</si>
  <si>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</si>
  <si>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</si>
  <si>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</si>
  <si>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</si>
  <si>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</si>
  <si>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</si>
  <si>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</si>
  <si>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</si>
  <si>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</si>
  <si>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</si>
  <si>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</si>
  <si>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</si>
  <si>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</si>
  <si>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</si>
  <si>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</si>
  <si>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</si>
  <si>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</si>
  <si>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</si>
  <si>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</si>
  <si>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</si>
  <si>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</si>
  <si>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</si>
  <si>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</si>
  <si>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</si>
  <si>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</si>
  <si>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</si>
  <si>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</si>
  <si>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</si>
  <si>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</si>
  <si>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</si>
  <si>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</si>
  <si>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</si>
  <si>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</si>
  <si>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</si>
  <si>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</si>
  <si>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</si>
  <si>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</si>
  <si>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</si>
  <si>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</si>
  <si>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</si>
  <si>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</si>
  <si>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</si>
  <si>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</si>
  <si>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</si>
  <si>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</si>
  <si>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</si>
  <si>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</si>
  <si>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</si>
  <si>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</si>
  <si>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</si>
  <si>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</si>
  <si>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</si>
  <si>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</si>
  <si>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</si>
  <si>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</si>
  <si>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</si>
  <si>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</si>
  <si>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</si>
  <si>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</si>
  <si>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</si>
  <si>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</si>
  <si>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</si>
  <si>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</si>
  <si>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</si>
  <si>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</si>
  <si>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</si>
  <si>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</si>
  <si>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</si>
  <si>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</si>
  <si>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</si>
  <si>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</si>
  <si>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</si>
  <si>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</si>
  <si>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</si>
  <si>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</si>
  <si>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</si>
  <si>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</si>
  <si>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</si>
  <si>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</si>
  <si>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</si>
  <si>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</si>
  <si>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</si>
  <si>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</si>
  <si>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</si>
  <si>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</si>
  <si>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</si>
  <si>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</si>
  <si>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</si>
  <si>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</si>
  <si>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</si>
  <si>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</si>
  <si>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</si>
  <si>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</si>
  <si>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</si>
  <si>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</si>
  <si>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</si>
  <si>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</si>
  <si>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</si>
  <si>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</si>
  <si>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</si>
  <si>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</si>
  <si>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</si>
  <si>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</si>
  <si>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</si>
  <si>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</si>
  <si>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</si>
  <si>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</si>
  <si>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</si>
  <si>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</si>
  <si>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</si>
  <si>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</si>
  <si>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</si>
  <si>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</si>
  <si>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</si>
  <si>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</si>
  <si>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</si>
  <si>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</si>
  <si>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</si>
  <si>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</si>
  <si>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</si>
  <si>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</si>
  <si>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</si>
  <si>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</si>
  <si>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</si>
  <si>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</si>
  <si>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</si>
  <si>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</si>
  <si>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</si>
  <si>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</si>
  <si>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</si>
  <si>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</si>
  <si>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</si>
  <si>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</si>
  <si>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</si>
  <si>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</si>
  <si>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</si>
  <si>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</si>
  <si>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</si>
  <si>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</si>
  <si>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</si>
  <si>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</si>
  <si>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</si>
  <si>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</si>
  <si>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</si>
  <si>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</si>
  <si>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</si>
  <si>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</si>
  <si>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</si>
  <si>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</si>
  <si>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</si>
  <si>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</si>
  <si>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</si>
  <si>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</si>
  <si>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</si>
  <si>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</si>
  <si>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</si>
  <si>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</si>
  <si>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</si>
  <si>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</si>
  <si>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</si>
  <si>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</si>
  <si>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</si>
  <si>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</si>
  <si>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</si>
  <si>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</si>
  <si>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</si>
  <si>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</si>
  <si>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</si>
  <si>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</si>
  <si>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</si>
  <si>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</si>
  <si>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</si>
  <si>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</si>
  <si>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</si>
  <si>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</si>
  <si>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</si>
  <si>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</si>
  <si>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</si>
  <si>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</si>
  <si>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</si>
  <si>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</si>
  <si>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</si>
  <si>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</si>
  <si>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</si>
  <si>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</si>
  <si>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</si>
  <si>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</si>
  <si>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</si>
  <si>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</si>
  <si>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</si>
  <si>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</si>
  <si>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</si>
  <si>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</si>
  <si>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</si>
  <si>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</si>
  <si>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</si>
  <si>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</si>
  <si>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</si>
  <si>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</si>
  <si>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</si>
  <si>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</si>
  <si>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</si>
  <si>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</si>
  <si>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</si>
  <si>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</si>
  <si>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</si>
  <si>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</si>
  <si>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</si>
  <si>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</si>
  <si>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</si>
  <si>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</si>
  <si>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</si>
  <si>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</si>
  <si>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</si>
  <si>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</si>
  <si>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</si>
  <si>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</si>
  <si>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</si>
  <si>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</si>
  <si>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</si>
  <si>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</si>
  <si>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</si>
  <si>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</si>
  <si>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</si>
  <si>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</si>
  <si>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</si>
  <si>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</si>
  <si>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</si>
  <si>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</si>
  <si>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</si>
  <si>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</si>
  <si>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</si>
  <si>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</si>
  <si>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</si>
  <si>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</si>
  <si>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</si>
  <si>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</si>
  <si>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</si>
  <si>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</si>
  <si>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</si>
  <si>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</si>
  <si>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</si>
  <si>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</si>
  <si>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</si>
  <si>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</si>
  <si>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</si>
  <si>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</si>
  <si>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</si>
  <si>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</si>
  <si>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</si>
  <si>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</si>
  <si>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</si>
  <si>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</si>
  <si>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</si>
  <si>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</si>
  <si>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</si>
  <si>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</si>
  <si>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</si>
  <si>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</si>
  <si>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</si>
  <si>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</si>
  <si>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</si>
  <si>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</si>
  <si>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</si>
  <si>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</si>
  <si>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</si>
  <si>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</si>
  <si>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</si>
  <si>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</si>
  <si>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</si>
  <si>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</si>
  <si>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</si>
  <si>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</si>
  <si>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</si>
  <si>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</si>
  <si>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</si>
  <si>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</si>
  <si>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</si>
  <si>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</si>
  <si>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</si>
  <si>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</si>
  <si>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</si>
  <si>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</si>
  <si>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</si>
  <si>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</si>
  <si>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</si>
  <si>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</si>
  <si>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</si>
  <si>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</si>
  <si>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</si>
  <si>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</si>
  <si>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</si>
  <si>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</si>
  <si>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</si>
  <si>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</si>
  <si>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</si>
  <si>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</si>
  <si>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</si>
  <si>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</si>
  <si>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</si>
  <si>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</si>
  <si>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</si>
  <si>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</si>
  <si>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</si>
  <si>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</si>
  <si>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</si>
  <si>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</si>
  <si>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</si>
  <si>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</si>
  <si>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</si>
  <si>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</si>
  <si>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</si>
  <si>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</si>
  <si>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</si>
  <si>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</si>
  <si>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</si>
  <si>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</si>
  <si>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</si>
  <si>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</si>
  <si>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</si>
  <si>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</si>
  <si>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</si>
  <si>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</si>
  <si>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</si>
  <si>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</si>
  <si>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</si>
  <si>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</si>
  <si>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</si>
  <si>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</si>
  <si>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</si>
  <si>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</si>
  <si>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</si>
  <si>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</si>
  <si>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</si>
  <si>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</si>
  <si>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</si>
  <si>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</si>
  <si>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</si>
  <si>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</si>
  <si>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</si>
  <si>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</si>
  <si>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</si>
  <si>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</si>
  <si>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</si>
  <si>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</si>
  <si>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</si>
  <si>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</si>
  <si>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</si>
  <si>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</si>
  <si>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</si>
  <si>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</si>
  <si>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</si>
  <si>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</si>
  <si>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</si>
  <si>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</si>
  <si>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</si>
  <si>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</si>
  <si>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</si>
  <si>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</si>
  <si>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</si>
  <si>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</si>
  <si>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</si>
  <si>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</si>
  <si>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</si>
  <si>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</si>
  <si>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</si>
  <si>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</si>
  <si>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</si>
  <si>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</si>
  <si>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</si>
  <si>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</si>
  <si>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</si>
  <si>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</si>
  <si>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</si>
  <si>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</si>
  <si>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</si>
  <si>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</si>
  <si>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</si>
  <si>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</si>
  <si>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</si>
  <si>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</si>
  <si>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</si>
  <si>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</si>
  <si>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</si>
  <si>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</si>
  <si>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</si>
  <si>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</si>
  <si>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</si>
  <si>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</si>
  <si>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</si>
  <si>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</si>
  <si>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</si>
  <si>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</si>
  <si>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</si>
  <si>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</si>
  <si>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</si>
  <si>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</si>
  <si>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</si>
  <si>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</si>
  <si>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</si>
  <si>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</si>
  <si>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</si>
  <si>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</si>
  <si>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</si>
  <si>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</si>
  <si>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</si>
  <si>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</si>
  <si>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</si>
  <si>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</si>
  <si>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</si>
  <si>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</si>
  <si>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</si>
  <si>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</si>
  <si>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</si>
  <si>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</si>
  <si>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</si>
  <si>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</si>
  <si>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</si>
  <si>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</si>
  <si>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</si>
  <si>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</si>
  <si>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</si>
  <si>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</si>
  <si>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</si>
  <si>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</si>
  <si>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</si>
  <si>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</si>
  <si>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</si>
  <si>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</si>
  <si>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</si>
  <si>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</si>
  <si>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</si>
  <si>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</si>
  <si>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</si>
  <si>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</si>
  <si>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</si>
  <si>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</si>
  <si>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</si>
  <si>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</si>
  <si>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</si>
  <si>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</si>
  <si>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</si>
  <si>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</si>
  <si>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</si>
  <si>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</si>
  <si>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</si>
  <si>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</si>
  <si>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</si>
  <si>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</si>
  <si>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</si>
  <si>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</si>
  <si>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</si>
  <si>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</si>
  <si>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</si>
  <si>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</si>
  <si>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</si>
  <si>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</si>
  <si>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</si>
  <si>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</si>
  <si>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</si>
  <si>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</si>
  <si>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</si>
  <si>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</si>
  <si>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</si>
  <si>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</si>
  <si>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</si>
  <si>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</si>
  <si>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</si>
  <si>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</si>
  <si>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</si>
  <si>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</si>
  <si>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</si>
  <si>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</si>
  <si>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</si>
  <si>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</si>
  <si>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</si>
  <si>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</si>
  <si>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</si>
  <si>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</si>
  <si>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</si>
  <si>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</si>
  <si>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</si>
  <si>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</si>
  <si>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</si>
  <si>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</si>
  <si>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</si>
  <si>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</si>
  <si>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</si>
  <si>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</si>
  <si>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</si>
  <si>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</si>
  <si>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</si>
  <si>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</si>
  <si>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</si>
  <si>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</si>
  <si>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</si>
  <si>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</si>
  <si>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</si>
  <si>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</si>
  <si>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</si>
  <si>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</si>
  <si>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</si>
  <si>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</si>
  <si>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</si>
  <si>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</si>
  <si>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</si>
  <si>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</si>
  <si>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</si>
  <si>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</si>
  <si>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</si>
  <si>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</si>
  <si>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</si>
  <si>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</si>
  <si>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</si>
  <si>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</si>
  <si>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</si>
  <si>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</si>
  <si>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</si>
  <si>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</si>
  <si>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</si>
  <si>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</si>
  <si>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</si>
  <si>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</si>
  <si>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</si>
  <si>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</si>
  <si>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</si>
  <si>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</si>
  <si>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</si>
  <si>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</si>
  <si>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</si>
  <si>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</si>
  <si>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</si>
  <si>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</si>
  <si>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</si>
  <si>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</si>
  <si>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</si>
  <si>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</si>
  <si>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</si>
  <si>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</si>
  <si>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</si>
  <si>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</si>
  <si>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</si>
  <si>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</si>
  <si>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</si>
  <si>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</si>
  <si>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</si>
  <si>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</si>
  <si>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</si>
  <si>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</si>
  <si>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</si>
  <si>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</si>
  <si>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</si>
  <si>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</si>
  <si>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</si>
  <si>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</si>
  <si>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</si>
  <si>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</si>
  <si>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</si>
  <si>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</si>
  <si>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</si>
  <si>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</si>
  <si>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</si>
  <si>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</si>
  <si>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</si>
  <si>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</si>
  <si>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</si>
  <si>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</si>
  <si>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</si>
  <si>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</si>
  <si>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</si>
  <si>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</si>
  <si>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</si>
  <si>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</si>
  <si>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</si>
  <si>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</si>
  <si>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</si>
  <si>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</si>
  <si>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</si>
  <si>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</si>
  <si>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</si>
  <si>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</si>
  <si>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</si>
  <si>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</si>
  <si>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</si>
  <si>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</si>
  <si>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</si>
  <si>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</si>
  <si>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</si>
  <si>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</si>
  <si>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</si>
  <si>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</si>
  <si>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</si>
  <si>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</si>
  <si>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</si>
  <si>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</si>
  <si>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</si>
  <si>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</si>
  <si>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</si>
  <si>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</si>
  <si>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</si>
  <si>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</si>
  <si>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</si>
  <si>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</si>
  <si>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</si>
  <si>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</si>
  <si>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</si>
  <si>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</si>
  <si>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</si>
  <si>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</si>
  <si>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</si>
  <si>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</si>
  <si>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</si>
  <si>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</si>
  <si>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</si>
  <si>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</si>
  <si>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</si>
  <si>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</si>
  <si>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</si>
  <si>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</si>
  <si>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</si>
  <si>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</si>
  <si>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</si>
  <si>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</si>
  <si>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</si>
  <si>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</si>
  <si>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</si>
  <si>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</si>
  <si>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</si>
  <si>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</si>
  <si>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</si>
  <si>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</si>
  <si>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</si>
  <si>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</si>
  <si>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</si>
  <si>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</si>
  <si>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</si>
  <si>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</si>
  <si>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</si>
  <si>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</si>
  <si>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</si>
  <si>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</si>
  <si>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</si>
  <si>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</si>
  <si>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</si>
  <si>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</si>
  <si>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</si>
  <si>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</si>
  <si>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</si>
  <si>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</si>
  <si>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</si>
  <si>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</si>
  <si>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</si>
  <si>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</si>
  <si>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</si>
  <si>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</si>
  <si>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</si>
  <si>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</si>
  <si>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</si>
  <si>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</si>
  <si>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</si>
  <si>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</si>
  <si>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</si>
  <si>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</si>
  <si>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</si>
  <si>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</si>
  <si>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</si>
  <si>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</si>
  <si>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</si>
  <si>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</si>
  <si>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</si>
  <si>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</si>
  <si>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</si>
  <si>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</si>
  <si>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</si>
  <si>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</si>
  <si>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</si>
  <si>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</si>
  <si>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</si>
  <si>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</si>
  <si>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</si>
  <si>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</si>
  <si>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</si>
  <si>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</si>
  <si>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</si>
  <si>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</si>
  <si>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</si>
  <si>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</si>
  <si>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</si>
  <si>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</si>
  <si>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</si>
  <si>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</si>
  <si>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</si>
  <si>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</si>
  <si>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</si>
  <si>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</si>
  <si>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</si>
  <si>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</si>
  <si>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</si>
  <si>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</si>
  <si>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</si>
  <si>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</si>
  <si>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</si>
  <si>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</si>
  <si>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</si>
  <si>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</si>
  <si>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</si>
  <si>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</si>
  <si>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</si>
  <si>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</si>
  <si>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</si>
  <si>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</si>
  <si>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</si>
  <si>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</si>
  <si>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</si>
  <si>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</si>
  <si>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</si>
  <si>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</si>
  <si>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</si>
  <si>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</si>
  <si>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</si>
  <si>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</si>
  <si>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</si>
  <si>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</si>
  <si>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</si>
  <si>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</si>
  <si>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</si>
  <si>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</si>
  <si>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</si>
  <si>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</si>
  <si>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</si>
  <si>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</si>
  <si>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</si>
  <si>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</si>
  <si>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</si>
  <si>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</si>
  <si>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</si>
  <si>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</si>
  <si>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</si>
  <si>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</si>
  <si>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</si>
  <si>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</si>
  <si>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</si>
  <si>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</si>
  <si>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</si>
  <si>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</si>
  <si>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</si>
  <si>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</si>
  <si>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</si>
  <si>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</si>
  <si>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</si>
  <si>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</si>
  <si>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</si>
  <si>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</si>
  <si>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</si>
  <si>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</si>
  <si>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</si>
  <si>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</si>
  <si>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</si>
  <si>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</si>
  <si>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</si>
  <si>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</si>
  <si>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</si>
  <si>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</si>
  <si>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</si>
  <si>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</si>
  <si>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</si>
  <si>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</si>
  <si>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</si>
  <si>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</si>
  <si>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</si>
  <si>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</si>
  <si>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</si>
  <si>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</si>
  <si>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</si>
  <si>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</si>
  <si>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</si>
  <si>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</si>
  <si>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</si>
  <si>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</si>
  <si>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</si>
  <si>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</si>
  <si>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</si>
  <si>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</si>
  <si>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</si>
  <si>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</si>
  <si>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</si>
  <si>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</si>
  <si>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</si>
  <si>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</si>
  <si>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</si>
  <si>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</si>
  <si>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</si>
  <si>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</si>
  <si>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</si>
  <si>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</si>
  <si>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</si>
  <si>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</si>
  <si>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</si>
  <si>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</si>
  <si>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</si>
  <si>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</si>
  <si>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</si>
  <si>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</si>
  <si>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</si>
  <si>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</si>
  <si>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</si>
  <si>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</si>
  <si>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</si>
  <si>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</si>
  <si>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</si>
  <si>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</si>
  <si>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</si>
  <si>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</si>
  <si>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</si>
  <si>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</si>
  <si>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</si>
  <si>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</si>
  <si>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</si>
  <si>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</si>
  <si>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</si>
  <si>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</si>
  <si>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</si>
  <si>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</si>
  <si>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</si>
  <si>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</si>
  <si>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</si>
  <si>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</si>
  <si>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</si>
  <si>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</si>
  <si>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</si>
  <si>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</si>
  <si>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</si>
  <si>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</si>
  <si>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</si>
  <si>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</si>
  <si>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</si>
  <si>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</si>
  <si>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</si>
  <si>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</si>
  <si>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</si>
  <si>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</si>
  <si>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</si>
  <si>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</si>
  <si>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</si>
  <si>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</si>
  <si>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</si>
  <si>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</si>
  <si>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</si>
  <si>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</si>
  <si>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</si>
  <si>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</si>
  <si>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</si>
  <si>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</si>
  <si>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</si>
  <si>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</si>
  <si>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</si>
  <si>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</si>
  <si>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</si>
  <si>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</si>
  <si>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</si>
  <si>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</si>
  <si>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</si>
  <si>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</si>
  <si>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</si>
  <si>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</si>
  <si>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</si>
  <si>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</si>
  <si>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</si>
  <si>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</si>
  <si>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</si>
  <si>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</si>
  <si>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</si>
  <si>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</si>
  <si>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</si>
  <si>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</si>
  <si>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</si>
  <si>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</si>
  <si>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</si>
  <si>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</si>
  <si>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</si>
  <si>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</si>
  <si>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</si>
  <si>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</si>
  <si>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</si>
  <si>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</si>
  <si>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</si>
  <si>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</si>
  <si>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</si>
  <si>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</si>
  <si>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</si>
  <si>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</si>
  <si>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</si>
  <si>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</si>
  <si>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</si>
  <si>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</si>
  <si>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</si>
  <si>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</si>
  <si>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</si>
  <si>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</si>
  <si>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</si>
  <si>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</si>
  <si>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</si>
  <si>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</si>
  <si>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</si>
  <si>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</si>
  <si>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</si>
  <si>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</si>
  <si>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</si>
  <si>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</si>
  <si>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</si>
  <si>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</si>
  <si>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</si>
  <si>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</si>
  <si>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</si>
  <si>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</si>
  <si>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</si>
  <si>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</si>
  <si>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</si>
  <si>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</si>
  <si>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</si>
  <si>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</si>
  <si>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</si>
  <si>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</si>
  <si>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</si>
  <si>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</si>
  <si>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</si>
  <si>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</si>
  <si>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</si>
  <si>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</si>
  <si>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</si>
  <si>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</si>
  <si>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</si>
  <si>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</si>
  <si>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</si>
  <si>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</si>
  <si>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</si>
  <si>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</si>
  <si>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</si>
  <si>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</si>
  <si>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</si>
  <si>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</si>
  <si>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</si>
  <si>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</si>
  <si>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</si>
  <si>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</si>
  <si>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</si>
  <si>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</si>
  <si>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</si>
  <si>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</si>
  <si>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</si>
  <si>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</si>
  <si>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</si>
  <si>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</si>
  <si>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</si>
  <si>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</si>
  <si>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</si>
  <si>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</si>
  <si>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</si>
  <si>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</si>
  <si>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</si>
  <si>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</si>
  <si>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</si>
  <si>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</si>
  <si>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</si>
  <si>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</si>
  <si>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</si>
  <si>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</si>
  <si>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</si>
  <si>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</si>
  <si>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</si>
  <si>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</si>
  <si>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</si>
  <si>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</si>
  <si>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</si>
  <si>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</si>
  <si>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</si>
  <si>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</si>
  <si>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</si>
  <si>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</si>
  <si>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</si>
  <si>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</si>
  <si>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</si>
  <si>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</si>
  <si>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</si>
  <si>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</si>
  <si>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</si>
  <si>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</si>
  <si>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</si>
  <si>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</si>
  <si>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</si>
  <si>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</si>
  <si>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</si>
  <si>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</si>
  <si>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</si>
  <si>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</si>
  <si>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</si>
  <si>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</si>
  <si>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</si>
  <si>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</si>
  <si>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</si>
  <si>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</si>
  <si>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</si>
  <si>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</si>
  <si>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</si>
  <si>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</si>
  <si>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</si>
  <si>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</si>
  <si>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</si>
  <si>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</si>
  <si>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</si>
  <si>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</si>
  <si>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</si>
  <si>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</si>
  <si>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</si>
  <si>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</si>
  <si>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</si>
  <si>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</si>
  <si>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</si>
  <si>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</si>
  <si>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</si>
  <si>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</si>
  <si>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</si>
  <si>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</si>
  <si>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</si>
  <si>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</si>
  <si>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</si>
  <si>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</si>
  <si>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</si>
  <si>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</si>
  <si>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</si>
  <si>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</si>
  <si>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</si>
  <si>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</si>
  <si>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</si>
  <si>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</si>
  <si>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</si>
  <si>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</si>
  <si>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</si>
  <si>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</si>
  <si>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</si>
  <si>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</si>
  <si>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</si>
  <si>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</si>
  <si>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</si>
  <si>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</si>
  <si>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</si>
  <si>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</si>
  <si>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</si>
  <si>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</si>
  <si>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</si>
  <si>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</si>
  <si>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</si>
  <si>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</si>
  <si>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</si>
  <si>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</si>
  <si>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</si>
  <si>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</si>
  <si>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</si>
  <si>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</si>
  <si>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</si>
  <si>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</si>
  <si>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</si>
  <si>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</si>
  <si>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</si>
  <si>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</si>
  <si>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</si>
  <si>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</si>
  <si>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</si>
  <si>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</si>
  <si>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</si>
  <si>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</si>
  <si>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</si>
  <si>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</si>
  <si>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</si>
  <si>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</si>
  <si>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</si>
  <si>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</si>
  <si>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</si>
  <si>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</si>
  <si>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</si>
  <si>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</si>
  <si>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</si>
  <si>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</si>
  <si>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</si>
  <si>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</si>
  <si>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</si>
  <si>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</si>
  <si>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</si>
  <si>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</si>
  <si>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</si>
  <si>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</si>
  <si>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</si>
  <si>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</si>
  <si>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</si>
  <si>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</si>
  <si>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</si>
  <si>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</si>
  <si>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</si>
  <si>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</si>
  <si>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</si>
  <si>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</si>
  <si>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</si>
  <si>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</si>
  <si>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</si>
  <si>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</si>
  <si>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</si>
  <si>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</si>
  <si>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</si>
  <si>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</si>
  <si>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</si>
  <si>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</si>
  <si>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</si>
  <si>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</si>
  <si>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</si>
  <si>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</si>
  <si>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</si>
  <si>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</si>
  <si>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</si>
  <si>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</si>
  <si>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</si>
  <si>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</si>
  <si>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</si>
  <si>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</si>
  <si>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</si>
  <si>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</si>
  <si>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</si>
  <si>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</si>
  <si>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</si>
  <si>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</si>
  <si>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</si>
  <si>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</si>
  <si>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</si>
  <si>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</si>
  <si>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</si>
  <si>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</si>
  <si>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</si>
  <si>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</si>
  <si>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</si>
  <si>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</si>
  <si>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</si>
  <si>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</si>
  <si>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</si>
  <si>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</si>
  <si>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</si>
  <si>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</si>
  <si>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</si>
  <si>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</si>
  <si>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</si>
  <si>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</si>
  <si>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</si>
  <si>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</si>
  <si>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</si>
  <si>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</si>
  <si>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</si>
  <si>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</si>
  <si>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</si>
  <si>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</si>
  <si>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</si>
  <si>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</si>
  <si>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</si>
  <si>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</si>
  <si>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</si>
  <si>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</si>
  <si>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</si>
  <si>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</si>
  <si>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</si>
  <si>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</si>
  <si>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</si>
  <si>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</si>
  <si>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</si>
  <si>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</si>
  <si>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</si>
  <si>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</si>
  <si>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</si>
  <si>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</si>
  <si>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</si>
  <si>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</si>
  <si>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</si>
  <si>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</si>
  <si>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</si>
  <si>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</si>
  <si>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</si>
  <si>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</si>
  <si>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</si>
  <si>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</si>
  <si>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</si>
  <si>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</si>
  <si>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</si>
  <si>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</si>
  <si>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</si>
  <si>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</si>
  <si>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</si>
  <si>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</si>
  <si>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</si>
  <si>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</si>
  <si>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</si>
  <si>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</si>
  <si>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</si>
  <si>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</si>
  <si>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</si>
  <si>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</si>
  <si>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</si>
  <si>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</si>
  <si>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</si>
  <si>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</si>
  <si>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</si>
  <si>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</si>
  <si>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</si>
  <si>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</si>
  <si>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</si>
  <si>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</si>
  <si>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</si>
  <si>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</si>
  <si>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</si>
  <si>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</si>
  <si>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</si>
  <si>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</si>
  <si>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</si>
  <si>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</si>
  <si>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</si>
  <si>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</si>
  <si>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</si>
  <si>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</si>
  <si>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</si>
  <si>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</si>
  <si>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</si>
  <si>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</si>
  <si>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</si>
  <si>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</si>
  <si>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</si>
  <si>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</si>
  <si>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</si>
  <si>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</si>
  <si>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</si>
  <si>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</si>
  <si>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</si>
  <si>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</si>
  <si>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</si>
  <si>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</si>
  <si>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</si>
  <si>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</si>
  <si>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</si>
  <si>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</si>
  <si>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</si>
  <si>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</si>
  <si>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</si>
  <si>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</si>
  <si>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</si>
  <si>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</si>
  <si>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</si>
  <si>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</si>
  <si>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</si>
  <si>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</si>
  <si>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</si>
  <si>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</si>
  <si>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</si>
  <si>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</si>
  <si>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</si>
  <si>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</si>
  <si>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</si>
  <si>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</si>
  <si>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</si>
  <si>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</si>
  <si>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</si>
  <si>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</si>
  <si>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</si>
  <si>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</si>
  <si>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</si>
  <si>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</si>
  <si>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</si>
  <si>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</si>
  <si>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</si>
  <si>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</si>
  <si>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</si>
  <si>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</si>
  <si>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</si>
  <si>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</si>
  <si>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</si>
  <si>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</si>
  <si>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</si>
  <si>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</si>
  <si>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</si>
  <si>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</si>
  <si>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</si>
  <si>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</si>
  <si>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</si>
  <si>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</si>
  <si>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</si>
  <si>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</si>
  <si>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</si>
  <si>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</si>
  <si>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</si>
  <si>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</si>
  <si>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</si>
  <si>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</si>
  <si>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</si>
  <si>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</si>
  <si>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</si>
  <si>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</si>
  <si>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</si>
  <si>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</si>
  <si>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</si>
  <si>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</si>
  <si>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</si>
  <si>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</si>
  <si>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</si>
  <si>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</si>
  <si>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</si>
  <si>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</si>
  <si>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</si>
  <si>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</si>
  <si>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</si>
  <si>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</si>
  <si>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</si>
  <si>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</si>
  <si>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</si>
  <si>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</si>
  <si>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</si>
  <si>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</si>
  <si>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</si>
  <si>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</si>
  <si>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</si>
  <si>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</si>
  <si>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</si>
  <si>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</si>
  <si>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</si>
  <si>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</si>
  <si>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</si>
  <si>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</si>
  <si>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</si>
  <si>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</si>
  <si>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</si>
  <si>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</si>
  <si>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</si>
  <si>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</si>
  <si>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</si>
  <si>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</si>
  <si>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</si>
  <si>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</si>
  <si>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</si>
  <si>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</si>
  <si>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</si>
  <si>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</si>
  <si>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</si>
  <si>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</si>
  <si>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</si>
  <si>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</si>
  <si>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</si>
  <si>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</si>
  <si>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</si>
  <si>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</si>
  <si>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</si>
  <si>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</si>
  <si>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</si>
  <si>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</si>
  <si>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</si>
  <si>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</si>
  <si>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</si>
  <si>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</si>
  <si>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</si>
  <si>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</si>
  <si>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</si>
  <si>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</si>
  <si>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</si>
  <si>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</si>
  <si>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</si>
  <si>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</si>
  <si>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</si>
  <si>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</si>
  <si>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</si>
  <si>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</si>
  <si>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</si>
  <si>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</si>
  <si>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</si>
  <si>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</si>
  <si>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</si>
  <si>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</si>
  <si>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</si>
  <si>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</si>
  <si>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</si>
  <si>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</si>
  <si>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</si>
  <si>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</si>
  <si>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</si>
  <si>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</si>
  <si>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</si>
  <si>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</si>
  <si>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</si>
  <si>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</si>
  <si>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</si>
  <si>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</si>
  <si>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</si>
  <si>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</si>
  <si>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</si>
  <si>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</si>
  <si>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</si>
  <si>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</si>
  <si>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</si>
  <si>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</si>
  <si>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</si>
  <si>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</si>
  <si>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</si>
  <si>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</si>
  <si>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</si>
  <si>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</si>
  <si>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</si>
  <si>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</si>
  <si>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</si>
  <si>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</si>
  <si>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</si>
  <si>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</si>
  <si>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</si>
  <si>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</si>
  <si>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</si>
  <si>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</si>
  <si>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</si>
  <si>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</si>
  <si>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</si>
  <si>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</si>
  <si>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</si>
  <si>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</si>
  <si>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</si>
  <si>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</si>
  <si>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</si>
  <si>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</si>
  <si>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</si>
  <si>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</si>
  <si>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</si>
  <si>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</si>
  <si>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</si>
  <si>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</si>
  <si>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</si>
  <si>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</si>
  <si>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</si>
  <si>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</si>
  <si>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</si>
  <si>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</si>
  <si>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</si>
  <si>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</si>
  <si>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</si>
  <si>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</si>
  <si>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</si>
  <si>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</si>
  <si>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</si>
  <si>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</si>
  <si>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</si>
  <si>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</si>
  <si>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</si>
  <si>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</si>
  <si>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</si>
  <si>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</si>
  <si>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</si>
  <si>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</si>
  <si>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</si>
  <si>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</si>
  <si>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</si>
  <si>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</si>
  <si>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</si>
  <si>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</si>
  <si>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</si>
  <si>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</si>
  <si>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</si>
  <si>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</si>
  <si>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</si>
  <si>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</si>
  <si>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</si>
  <si>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</si>
  <si>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</si>
  <si>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</si>
  <si>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</si>
  <si>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</si>
  <si>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</si>
  <si>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</si>
  <si>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</si>
  <si>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</si>
  <si>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</si>
  <si>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</si>
  <si>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</si>
  <si>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</si>
  <si>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</si>
  <si>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</si>
  <si>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</si>
  <si>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</si>
  <si>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</si>
  <si>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</si>
  <si>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</si>
  <si>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</si>
  <si>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</si>
  <si>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</si>
  <si>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</si>
  <si>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</si>
  <si>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</si>
  <si>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</si>
  <si>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</si>
  <si>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</si>
  <si>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</si>
  <si>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</si>
  <si>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</si>
  <si>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</si>
  <si>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</si>
  <si>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</si>
  <si>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</si>
  <si>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</si>
  <si>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</si>
  <si>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</si>
  <si>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</si>
  <si>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</si>
  <si>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</si>
  <si>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</si>
  <si>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</si>
  <si>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</si>
  <si>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</si>
  <si>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</si>
  <si>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</si>
  <si>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</si>
  <si>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</si>
  <si>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</si>
  <si>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</si>
  <si>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</si>
  <si>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</si>
  <si>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</si>
  <si>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</si>
  <si>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</si>
  <si>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</si>
  <si>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</si>
  <si>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</si>
  <si>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</si>
  <si>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</si>
  <si>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</si>
  <si>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</si>
  <si>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</si>
  <si>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</si>
  <si>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</si>
  <si>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</si>
  <si>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</si>
  <si>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</si>
  <si>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</si>
  <si>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</si>
  <si>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</si>
  <si>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</si>
  <si>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</si>
  <si>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</si>
  <si>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</si>
  <si>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</si>
  <si>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</si>
  <si>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</si>
  <si>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</si>
  <si>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</si>
  <si>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</si>
  <si>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</si>
  <si>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</si>
  <si>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</si>
  <si>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</si>
  <si>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</si>
  <si>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</si>
  <si>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</si>
  <si>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</si>
  <si>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</si>
  <si>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</si>
  <si>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</si>
  <si>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</si>
  <si>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</si>
  <si>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</si>
  <si>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</si>
  <si>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</si>
  <si>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</si>
  <si>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</si>
  <si>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</si>
  <si>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</si>
  <si>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</si>
  <si>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</si>
  <si>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</si>
  <si>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</si>
  <si>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</si>
  <si>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</si>
  <si>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</si>
  <si>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</si>
  <si>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</si>
  <si>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</si>
  <si>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</si>
  <si>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</si>
  <si>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</si>
  <si>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</si>
  <si>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</si>
  <si>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</si>
  <si>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</si>
  <si>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</si>
  <si>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</si>
  <si>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</si>
  <si>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</si>
  <si>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</si>
  <si>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</si>
  <si>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</si>
  <si>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</si>
  <si>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</si>
  <si>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</si>
  <si>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</si>
  <si>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</si>
  <si>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</si>
  <si>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</si>
  <si>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</si>
  <si>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</si>
  <si>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</si>
  <si>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</si>
  <si>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</si>
  <si>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</si>
  <si>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</si>
  <si>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</si>
  <si>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</si>
  <si>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</si>
  <si>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</si>
  <si>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</si>
  <si>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</si>
  <si>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</si>
  <si>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</si>
  <si>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</si>
  <si>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</si>
  <si>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</si>
  <si>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</si>
  <si>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</si>
  <si>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</si>
  <si>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</si>
  <si>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</si>
  <si>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</si>
  <si>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</si>
  <si>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</si>
  <si>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</si>
  <si>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</si>
  <si>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</si>
  <si>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</si>
  <si>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</si>
  <si>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</si>
  <si>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</si>
  <si>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</si>
  <si>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</si>
  <si>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</si>
  <si>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</si>
  <si>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</si>
  <si>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</si>
  <si>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</si>
  <si>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</si>
  <si>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</si>
  <si>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</si>
  <si>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</si>
  <si>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</si>
  <si>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</si>
  <si>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</si>
  <si>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</si>
  <si>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</si>
  <si>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</si>
  <si>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</si>
  <si>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</si>
  <si>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</si>
  <si>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</si>
  <si>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</si>
  <si>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</si>
  <si>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</si>
  <si>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</si>
  <si>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</si>
  <si>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</si>
  <si>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</si>
  <si>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</si>
  <si>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</si>
  <si>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</si>
  <si>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</si>
  <si>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</si>
  <si>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</si>
  <si>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</si>
  <si>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</si>
  <si>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</si>
  <si>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</si>
  <si>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</si>
  <si>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</si>
  <si>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</si>
  <si>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</si>
  <si>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</si>
  <si>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</si>
  <si>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</si>
  <si>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</si>
  <si>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</si>
  <si>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</si>
  <si>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</si>
  <si>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</si>
  <si>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</si>
  <si>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</si>
  <si>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</si>
  <si>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</si>
  <si>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</si>
  <si>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</si>
  <si>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</si>
  <si>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</si>
  <si>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</si>
  <si>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</si>
  <si>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</si>
  <si>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</si>
  <si>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</si>
  <si>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</si>
  <si>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</si>
  <si>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</si>
  <si>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</si>
  <si>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</si>
  <si>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</si>
  <si>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</si>
  <si>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</si>
  <si>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</si>
  <si>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</si>
  <si>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</si>
  <si>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</si>
  <si>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</si>
  <si>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</si>
  <si>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</si>
  <si>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</si>
  <si>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</si>
  <si>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</si>
  <si>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</si>
  <si>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</si>
  <si>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</si>
  <si>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</si>
  <si>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</si>
  <si>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</si>
  <si>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</si>
  <si>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</si>
  <si>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</si>
  <si>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</si>
  <si>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</si>
  <si>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</si>
  <si>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</si>
  <si>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</si>
  <si>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</si>
  <si>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</si>
  <si>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</si>
  <si>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</si>
  <si>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</si>
  <si>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</si>
  <si>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</si>
  <si>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</si>
  <si>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</si>
  <si>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</si>
  <si>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</si>
  <si>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</si>
  <si>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</si>
  <si>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</si>
  <si>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</si>
  <si>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</si>
  <si>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</si>
  <si>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</si>
  <si>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</si>
  <si>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</si>
  <si>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</si>
  <si>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</si>
  <si>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</si>
  <si>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</si>
  <si>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</si>
  <si>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</si>
  <si>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</si>
  <si>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</si>
  <si>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</si>
  <si>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</si>
  <si>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</si>
  <si>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</si>
  <si>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</si>
  <si>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</si>
  <si>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</si>
  <si>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</si>
  <si>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</si>
  <si>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</si>
  <si>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</si>
  <si>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</si>
  <si>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</si>
  <si>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</si>
  <si>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</si>
  <si>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</si>
  <si>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</si>
  <si>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</si>
  <si>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</si>
  <si>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</si>
  <si>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</si>
  <si>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</si>
  <si>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</si>
  <si>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</si>
  <si>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</si>
  <si>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</si>
  <si>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</si>
  <si>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</si>
  <si>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</si>
  <si>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</si>
  <si>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</si>
  <si>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</si>
  <si>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</si>
  <si>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</si>
  <si>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</si>
  <si>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</si>
  <si>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</si>
  <si>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</si>
  <si>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</si>
  <si>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</si>
  <si>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</si>
  <si>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</si>
  <si>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</si>
  <si>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</si>
  <si>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</si>
  <si>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</si>
  <si>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</si>
  <si>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</si>
  <si>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</si>
  <si>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</si>
  <si>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</si>
  <si>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</si>
  <si>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</si>
  <si>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</si>
  <si>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</si>
  <si>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</si>
  <si>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</si>
  <si>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</si>
  <si>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</si>
  <si>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</si>
  <si>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</si>
  <si>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</si>
  <si>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</si>
  <si>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</si>
  <si>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</si>
  <si>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</si>
  <si>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</si>
  <si>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</si>
  <si>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</si>
  <si>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</si>
  <si>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</si>
  <si>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</si>
  <si>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</si>
  <si>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</si>
  <si>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</si>
  <si>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</si>
  <si>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</si>
  <si>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</si>
  <si>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</si>
  <si>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</si>
  <si>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</si>
  <si>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</si>
  <si>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</si>
  <si>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</si>
  <si>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</si>
  <si>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</si>
  <si>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</si>
  <si>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</si>
  <si>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</si>
  <si>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</si>
  <si>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</si>
  <si>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</si>
  <si>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</si>
  <si>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</si>
  <si>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</si>
  <si>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</si>
  <si>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</si>
  <si>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</si>
  <si>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</si>
  <si>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</si>
  <si>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</si>
  <si>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</si>
  <si>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</si>
  <si>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</si>
  <si>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</si>
  <si>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</si>
  <si>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</si>
  <si>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</si>
  <si>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</si>
  <si>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</si>
  <si>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</si>
  <si>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</si>
  <si>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</si>
  <si>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</si>
  <si>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</si>
  <si>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</si>
  <si>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</si>
  <si>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</si>
  <si>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</si>
  <si>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</si>
  <si>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</si>
  <si>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</si>
  <si>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</si>
  <si>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</si>
  <si>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</si>
  <si>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</si>
  <si>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</si>
  <si>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</si>
  <si>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</si>
  <si>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</si>
  <si>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</si>
  <si>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</si>
  <si>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</si>
  <si>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</si>
  <si>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</si>
  <si>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</si>
  <si>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</si>
  <si>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</si>
  <si>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</si>
  <si>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</si>
  <si>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</si>
  <si>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</si>
  <si>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</si>
  <si>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</si>
  <si>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</si>
  <si>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</si>
  <si>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</si>
  <si>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</si>
  <si>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</si>
  <si>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</si>
  <si>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</si>
  <si>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</si>
  <si>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</si>
  <si>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</si>
  <si>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</si>
  <si>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</si>
  <si>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</si>
  <si>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</si>
  <si>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</si>
  <si>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</si>
  <si>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</si>
  <si>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</si>
  <si>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</si>
  <si>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</si>
  <si>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</si>
  <si>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</si>
  <si>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</si>
  <si>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</si>
  <si>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</si>
  <si>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</si>
  <si>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</si>
  <si>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</si>
  <si>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</si>
  <si>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</si>
  <si>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</si>
  <si>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</si>
  <si>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</si>
  <si>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</si>
  <si>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</si>
  <si>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</si>
  <si>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</si>
  <si>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</si>
  <si>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</si>
  <si>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</si>
  <si>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</si>
  <si>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</si>
  <si>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</si>
  <si>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</si>
  <si>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</si>
  <si>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</si>
  <si>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</si>
  <si>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</si>
  <si>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</si>
  <si>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</si>
  <si>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</si>
  <si>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</si>
  <si>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</si>
  <si>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</si>
  <si>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</si>
  <si>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</si>
  <si>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</si>
  <si>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</si>
  <si>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</si>
  <si>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</si>
  <si>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</si>
  <si>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</si>
  <si>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</si>
  <si>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</si>
  <si>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</si>
  <si>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</si>
  <si>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</si>
  <si>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</si>
  <si>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</si>
  <si>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</si>
  <si>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</si>
  <si>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</si>
  <si>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</si>
  <si>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</si>
  <si>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</si>
  <si>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</si>
  <si>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</si>
  <si>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</si>
  <si>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</si>
  <si>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</si>
  <si>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</si>
  <si>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</si>
  <si>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</si>
  <si>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</si>
  <si>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</si>
  <si>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</si>
  <si>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</si>
  <si>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</si>
  <si>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</si>
  <si>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</si>
  <si>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</si>
  <si>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</si>
  <si>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</si>
  <si>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</si>
  <si>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</si>
  <si>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</si>
  <si>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</si>
  <si>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</si>
  <si>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</si>
  <si>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</si>
  <si>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</si>
  <si>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</si>
  <si>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</si>
  <si>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</si>
  <si>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</si>
  <si>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</si>
  <si>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</si>
  <si>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</si>
  <si>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</si>
  <si>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</si>
  <si>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</si>
  <si>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</si>
  <si>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</si>
  <si>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</si>
  <si>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</si>
  <si>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</si>
  <si>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</si>
  <si>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</si>
  <si>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</si>
  <si>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</si>
  <si>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</si>
  <si>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</si>
  <si>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</si>
  <si>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</si>
  <si>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</si>
  <si>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</si>
  <si>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</si>
  <si>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</si>
  <si>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</si>
  <si>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</si>
  <si>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</si>
  <si>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</si>
  <si>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</si>
  <si>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</si>
  <si>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</si>
  <si>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</si>
  <si>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</si>
  <si>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</si>
  <si>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</si>
  <si>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</si>
  <si>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</si>
  <si>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</si>
  <si>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</si>
  <si>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</si>
  <si>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</si>
  <si>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</si>
  <si>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</si>
  <si>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</si>
  <si>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</si>
  <si>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</si>
  <si>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</si>
  <si>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</si>
  <si>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</si>
  <si>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</si>
  <si>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</si>
  <si>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</si>
  <si>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</si>
  <si>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</si>
  <si>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</si>
  <si>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</si>
  <si>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</si>
  <si>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</si>
  <si>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</si>
  <si>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</si>
  <si>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</si>
  <si>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</si>
  <si>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</si>
  <si>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</si>
  <si>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</si>
  <si>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</si>
  <si>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</si>
  <si>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</si>
  <si>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</si>
  <si>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</si>
  <si>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</si>
  <si>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</si>
  <si>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</si>
  <si>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</si>
  <si>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</si>
  <si>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</si>
  <si>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</si>
  <si>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</si>
  <si>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</si>
  <si>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</si>
  <si>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</si>
  <si>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</si>
  <si>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</si>
  <si>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</si>
  <si>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</si>
  <si>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</si>
  <si>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</si>
  <si>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</si>
  <si>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</si>
  <si>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</si>
  <si>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</si>
  <si>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</si>
  <si>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</si>
  <si>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</si>
  <si>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</si>
  <si>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</si>
  <si>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</si>
  <si>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</si>
  <si>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</si>
  <si>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</si>
  <si>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</si>
  <si>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</si>
  <si>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</si>
  <si>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</si>
  <si>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</si>
  <si>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</si>
  <si>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</si>
  <si>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</si>
  <si>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</si>
  <si>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</si>
  <si>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</si>
  <si>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</si>
  <si>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</si>
  <si>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</si>
  <si>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</si>
  <si>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</si>
  <si>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</si>
  <si>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</si>
  <si>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</si>
  <si>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</si>
  <si>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</si>
  <si>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</si>
  <si>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</si>
  <si>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</si>
  <si>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</si>
  <si>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</si>
  <si>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</si>
  <si>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</si>
  <si>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</si>
  <si>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</si>
  <si>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</si>
  <si>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</si>
  <si>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</si>
  <si>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</si>
  <si>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</si>
  <si>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</si>
  <si>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</si>
  <si>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</si>
  <si>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</si>
  <si>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</si>
  <si>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</si>
  <si>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</si>
  <si>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</si>
  <si>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</si>
  <si>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</si>
  <si>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</si>
  <si>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</si>
  <si>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</si>
  <si>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</si>
  <si>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</si>
  <si>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</si>
  <si>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</si>
  <si>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</si>
  <si>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</si>
  <si>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</si>
  <si>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</si>
  <si>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</si>
  <si>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</si>
  <si>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</si>
  <si>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</si>
  <si>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</si>
  <si>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</si>
  <si>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</si>
  <si>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</si>
  <si>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</si>
  <si>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</si>
  <si>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</si>
  <si>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</si>
  <si>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</si>
  <si>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</si>
  <si>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</si>
  <si>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</si>
  <si>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</si>
  <si>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</si>
  <si>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</si>
  <si>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</si>
  <si>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</si>
  <si>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</si>
  <si>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</si>
  <si>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</si>
  <si>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</si>
  <si>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</si>
  <si>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</si>
  <si>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</si>
  <si>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</si>
  <si>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</si>
  <si>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</si>
  <si>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</si>
  <si>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</si>
  <si>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</si>
  <si>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</si>
  <si>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</si>
  <si>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</si>
  <si>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</si>
  <si>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</si>
  <si>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</si>
  <si>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</si>
  <si>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</si>
  <si>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</si>
  <si>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</si>
  <si>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</si>
  <si>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</si>
  <si>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</si>
  <si>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</si>
  <si>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</si>
  <si>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</si>
  <si>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</si>
  <si>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</si>
  <si>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</si>
  <si>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</si>
  <si>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</si>
  <si>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</si>
  <si>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</si>
  <si>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</si>
  <si>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</si>
  <si>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</si>
  <si>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</si>
  <si>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</si>
  <si>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</si>
  <si>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</si>
  <si>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</si>
  <si>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</si>
  <si>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</si>
  <si>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</si>
  <si>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</si>
  <si>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</si>
  <si>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</si>
  <si>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</si>
  <si>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</si>
  <si>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</si>
  <si>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</si>
  <si>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</si>
  <si>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</si>
  <si>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</si>
  <si>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</si>
  <si>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</si>
  <si>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</si>
  <si>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</si>
  <si>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</si>
  <si>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</si>
  <si>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</si>
  <si>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</si>
  <si>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</si>
  <si>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</si>
  <si>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</si>
  <si>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</si>
  <si>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</si>
  <si>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</si>
  <si>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</si>
  <si>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</si>
  <si>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</si>
  <si>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</si>
  <si>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</si>
  <si>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</si>
  <si>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</si>
  <si>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</si>
  <si>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</si>
  <si>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</si>
  <si>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</si>
  <si>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</si>
  <si>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</si>
  <si>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</si>
  <si>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</si>
  <si>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</si>
  <si>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</si>
  <si>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</si>
  <si>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</si>
  <si>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</si>
  <si>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</si>
  <si>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</si>
  <si>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</si>
  <si>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</si>
  <si>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</si>
  <si>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</si>
  <si>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</si>
  <si>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</si>
  <si>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</si>
  <si>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</si>
  <si>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</si>
  <si>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</si>
  <si>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</si>
  <si>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</si>
  <si>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</si>
  <si>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</si>
  <si>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</si>
  <si>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</si>
  <si>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</si>
  <si>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</si>
  <si>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</si>
  <si>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</si>
  <si>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</si>
  <si>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</si>
  <si>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</si>
  <si>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</si>
  <si>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</si>
  <si>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</si>
  <si>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</si>
  <si>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</si>
  <si>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</si>
  <si>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</si>
  <si>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</si>
  <si>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</si>
  <si>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</si>
  <si>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</si>
  <si>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</si>
  <si>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</si>
  <si>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</si>
  <si>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</si>
  <si>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</si>
  <si>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</si>
  <si>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</si>
  <si>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</si>
  <si>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</si>
  <si>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</si>
  <si>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</si>
  <si>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</si>
  <si>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</si>
  <si>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</si>
  <si>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</si>
  <si>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</si>
  <si>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</si>
  <si>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</si>
  <si>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</si>
  <si>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</si>
  <si>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</si>
  <si>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</si>
  <si>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</si>
  <si>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</si>
  <si>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</si>
  <si>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</si>
  <si>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</si>
  <si>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</si>
  <si>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</si>
  <si>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</si>
  <si>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</si>
  <si>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</si>
  <si>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</si>
  <si>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</si>
  <si>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</si>
  <si>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</si>
  <si>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</si>
  <si>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</si>
  <si>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</si>
  <si>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</si>
  <si>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</si>
  <si>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</si>
  <si>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</si>
  <si>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</si>
  <si>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</si>
  <si>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</si>
  <si>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</si>
  <si>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</si>
  <si>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</si>
  <si>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</si>
  <si>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</si>
  <si>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</si>
  <si>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</si>
  <si>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</si>
  <si>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</si>
  <si>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</si>
  <si>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</si>
  <si>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</si>
  <si>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</si>
  <si>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</si>
  <si>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</si>
  <si>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</si>
  <si>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</si>
  <si>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</si>
  <si>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</si>
  <si>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</si>
  <si>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</si>
  <si>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</si>
  <si>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</si>
  <si>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</si>
  <si>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</si>
  <si>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</si>
  <si>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</si>
  <si>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</si>
  <si>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</si>
  <si>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</si>
  <si>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</si>
  <si>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</si>
  <si>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</si>
  <si>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</si>
  <si>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</si>
  <si>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</si>
  <si>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</si>
  <si>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</si>
  <si>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</si>
  <si>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</si>
  <si>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</si>
  <si>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</si>
  <si>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</si>
  <si>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</si>
  <si>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</si>
  <si>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</si>
  <si>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</si>
  <si>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</si>
  <si>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</si>
  <si>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</si>
  <si>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</si>
  <si>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</si>
  <si>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</si>
  <si>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</si>
  <si>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</si>
  <si>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</si>
  <si>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</si>
  <si>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</si>
  <si>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</si>
  <si>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</si>
  <si>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</si>
  <si>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</si>
  <si>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</si>
  <si>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</si>
  <si>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</si>
  <si>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</si>
  <si>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</si>
  <si>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</si>
  <si>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</si>
  <si>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</si>
  <si>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</si>
  <si>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</si>
  <si>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</si>
  <si>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</si>
  <si>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</si>
  <si>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</si>
  <si>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</si>
  <si>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</si>
  <si>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</si>
  <si>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</si>
  <si>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</si>
  <si>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</si>
  <si>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</si>
  <si>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</si>
  <si>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</si>
  <si>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</si>
  <si>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</si>
  <si>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</si>
  <si>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</si>
  <si>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</si>
  <si>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</si>
  <si>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</si>
  <si>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</si>
  <si>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</si>
  <si>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</si>
  <si>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</si>
  <si>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</si>
  <si>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</si>
  <si>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</si>
  <si>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</si>
  <si>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</si>
  <si>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</si>
  <si>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</si>
  <si>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</si>
  <si>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</si>
  <si>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</si>
  <si>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</si>
  <si>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</si>
  <si>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</si>
  <si>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</si>
  <si>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</si>
  <si>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</si>
  <si>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</si>
  <si>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</si>
  <si>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</si>
  <si>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</si>
  <si>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</si>
  <si>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</si>
  <si>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</si>
  <si>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</si>
  <si>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</si>
  <si>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</si>
  <si>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</si>
  <si>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</si>
  <si>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</si>
  <si>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</si>
  <si>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</si>
  <si>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</si>
  <si>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</si>
  <si>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</si>
  <si>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</si>
  <si>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</si>
  <si>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</si>
  <si>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</si>
  <si>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</si>
  <si>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</si>
  <si>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</si>
  <si>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</si>
  <si>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</si>
  <si>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</si>
  <si>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</si>
  <si>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</si>
  <si>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</si>
  <si>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</si>
  <si>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</si>
  <si>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</si>
  <si>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</si>
  <si>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</si>
  <si>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</si>
  <si>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</si>
  <si>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</si>
  <si>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</si>
  <si>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</si>
  <si>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</si>
  <si>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</si>
  <si>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</si>
  <si>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</si>
  <si>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</si>
  <si>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</si>
  <si>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</si>
  <si>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</si>
  <si>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</si>
  <si>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</si>
  <si>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</si>
  <si>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</si>
  <si>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</si>
  <si>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</si>
  <si>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</si>
  <si>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</si>
  <si>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</si>
  <si>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</si>
  <si>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</si>
  <si>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</si>
  <si>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</si>
  <si>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</si>
  <si>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</si>
  <si>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</si>
  <si>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</si>
  <si>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</si>
  <si>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</si>
  <si>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</si>
  <si>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</si>
  <si>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</si>
  <si>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</si>
  <si>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</si>
  <si>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</si>
  <si>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</si>
  <si>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</si>
  <si>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</si>
  <si>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</si>
  <si>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</si>
  <si>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</si>
  <si>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</si>
  <si>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</si>
  <si>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</si>
  <si>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</si>
  <si>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</si>
  <si>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</si>
  <si>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</si>
  <si>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</si>
  <si>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</si>
  <si>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</si>
  <si>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</si>
  <si>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</si>
  <si>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</si>
  <si>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</si>
  <si>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</si>
  <si>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</si>
  <si>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</si>
  <si>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</si>
  <si>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</si>
  <si>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</si>
  <si>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</si>
  <si>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</si>
  <si>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</si>
  <si>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</si>
  <si>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</si>
  <si>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</si>
  <si>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</si>
  <si>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</si>
  <si>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</si>
  <si>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</si>
  <si>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</si>
  <si>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</si>
  <si>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</si>
  <si>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</si>
  <si>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</si>
  <si>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</si>
  <si>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</si>
  <si>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</si>
  <si>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</si>
  <si>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</si>
  <si>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</si>
  <si>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</si>
  <si>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</si>
  <si>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</si>
  <si>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</si>
  <si>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</si>
  <si>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</si>
  <si>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</si>
  <si>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</si>
  <si>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</si>
  <si>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</si>
  <si>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</si>
  <si>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</si>
  <si>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</si>
  <si>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</si>
  <si>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</si>
  <si>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</si>
  <si>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</si>
  <si>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</si>
  <si>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</si>
  <si>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</si>
  <si>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</si>
  <si>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</si>
  <si>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</si>
  <si>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</si>
  <si>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</si>
  <si>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</si>
  <si>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</si>
  <si>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</si>
  <si>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</si>
  <si>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</si>
  <si>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</si>
  <si>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</si>
  <si>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</si>
  <si>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</si>
  <si>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</si>
  <si>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</si>
  <si>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</si>
  <si>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</si>
  <si>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</si>
  <si>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</si>
  <si>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</si>
  <si>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</si>
  <si>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</si>
  <si>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</si>
  <si>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</si>
  <si>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</si>
  <si>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</si>
  <si>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</si>
  <si>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</si>
  <si>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</si>
  <si>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</si>
  <si>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</si>
  <si>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</si>
  <si>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</si>
  <si>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</si>
  <si>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</si>
  <si>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</si>
  <si>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</si>
  <si>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</si>
  <si>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</si>
  <si>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</si>
  <si>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</si>
  <si>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</si>
  <si>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</si>
  <si>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</si>
  <si>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</si>
  <si>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</si>
  <si>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</si>
  <si>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</si>
  <si>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</si>
  <si>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</si>
  <si>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</si>
  <si>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</si>
  <si>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</si>
  <si>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</si>
  <si>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</si>
  <si>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</si>
  <si>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</si>
  <si>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</si>
  <si>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</si>
  <si>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</si>
  <si>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</si>
  <si>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</si>
  <si>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</si>
  <si>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</si>
  <si>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</si>
  <si>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</si>
  <si>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</si>
  <si>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</si>
  <si>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</si>
  <si>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</si>
  <si>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</si>
  <si>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</si>
  <si>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</si>
  <si>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</si>
  <si>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</si>
  <si>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</si>
  <si>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</si>
  <si>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</si>
  <si>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</si>
  <si>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</si>
  <si>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</si>
  <si>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</si>
  <si>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</si>
  <si>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</si>
  <si>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</si>
  <si>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</si>
  <si>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</si>
  <si>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</si>
  <si>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</si>
  <si>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</si>
  <si>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</si>
  <si>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</si>
  <si>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</si>
  <si>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</si>
  <si>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</si>
  <si>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</si>
  <si>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</si>
  <si>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</si>
  <si>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</si>
  <si>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</si>
  <si>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</si>
  <si>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</si>
  <si>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</si>
  <si>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</si>
  <si>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</si>
  <si>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</si>
  <si>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</si>
  <si>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</si>
  <si>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</si>
  <si>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</si>
  <si>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</si>
  <si>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</si>
  <si>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</si>
  <si>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</si>
  <si>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</si>
  <si>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</si>
  <si>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</si>
  <si>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</si>
  <si>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</si>
  <si>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</si>
  <si>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</si>
  <si>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</si>
  <si>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</si>
  <si>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</si>
  <si>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</si>
  <si>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</si>
  <si>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</si>
  <si>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</si>
  <si>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</si>
  <si>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</si>
  <si>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</si>
  <si>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</si>
  <si>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</si>
  <si>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</si>
  <si>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</si>
  <si>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</si>
  <si>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</si>
  <si>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</si>
  <si>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</si>
  <si>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</si>
  <si>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</si>
  <si>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</si>
  <si>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</si>
  <si>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</si>
  <si>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</si>
  <si>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</si>
  <si>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</si>
  <si>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</si>
  <si>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</si>
  <si>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</si>
  <si>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</si>
  <si>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</si>
  <si>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</si>
  <si>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</si>
  <si>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</si>
  <si>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</si>
  <si>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</si>
  <si>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</si>
  <si>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</si>
  <si>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</si>
  <si>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</si>
  <si>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</si>
  <si>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</si>
  <si>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</si>
  <si>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</si>
  <si>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</si>
  <si>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</si>
  <si>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</si>
  <si>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</si>
  <si>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</si>
  <si>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</si>
  <si>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</si>
  <si>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</si>
  <si>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</si>
  <si>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</si>
  <si>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</si>
  <si>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</si>
  <si>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</si>
  <si>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</si>
  <si>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</si>
  <si>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</si>
  <si>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</si>
  <si>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</si>
  <si>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</si>
  <si>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</si>
  <si>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</si>
  <si>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</si>
  <si>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</si>
  <si>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</si>
  <si>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</si>
  <si>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</si>
  <si>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</si>
  <si>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</si>
  <si>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</si>
  <si>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</si>
  <si>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</si>
  <si>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</si>
  <si>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</si>
  <si>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</si>
  <si>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</si>
  <si>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</si>
  <si>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</si>
  <si>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</si>
  <si>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</si>
  <si>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</si>
  <si>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</si>
  <si>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</si>
  <si>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</si>
  <si>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</si>
  <si>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</si>
  <si>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</si>
  <si>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</si>
  <si>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</si>
  <si>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</si>
  <si>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</si>
  <si>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</si>
  <si>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</si>
  <si>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</si>
  <si>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</si>
  <si>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</si>
  <si>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</si>
  <si>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</si>
  <si>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</si>
  <si>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</si>
  <si>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</si>
  <si>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</si>
  <si>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</si>
  <si>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</si>
  <si>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</si>
  <si>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</si>
  <si>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</si>
  <si>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</si>
  <si>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</si>
  <si>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</si>
  <si>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</si>
  <si>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</si>
  <si>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</si>
  <si>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</si>
  <si>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</si>
  <si>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</si>
  <si>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</si>
  <si>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</si>
  <si>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</si>
  <si>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</si>
  <si>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</si>
  <si>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</si>
  <si>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</si>
  <si>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</si>
  <si>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</si>
  <si>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</si>
  <si>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</si>
  <si>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</si>
  <si>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</si>
  <si>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</si>
  <si>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</si>
  <si>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</si>
  <si>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</si>
  <si>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</si>
  <si>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</si>
  <si>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</si>
  <si>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</si>
  <si>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</si>
  <si>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</si>
  <si>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</si>
  <si>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</si>
  <si>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</si>
  <si>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</si>
  <si>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</si>
  <si>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</si>
  <si>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</si>
  <si>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</si>
  <si>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</si>
  <si>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</si>
  <si>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</si>
  <si>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</si>
  <si>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</si>
  <si>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</si>
  <si>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</si>
  <si>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</si>
  <si>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</si>
  <si>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</si>
  <si>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</si>
  <si>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</si>
  <si>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</si>
  <si>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</si>
  <si>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</si>
  <si>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</si>
  <si>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</si>
  <si>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</si>
  <si>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</si>
  <si>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</si>
  <si>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</si>
  <si>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</si>
  <si>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</si>
  <si>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</si>
  <si>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</si>
  <si>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</si>
  <si>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</si>
  <si>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</si>
  <si>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</si>
  <si>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</si>
  <si>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</si>
  <si>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</si>
  <si>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</si>
  <si>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</si>
  <si>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</si>
  <si>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</si>
  <si>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</si>
  <si>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</si>
  <si>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</si>
  <si>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</si>
  <si>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</si>
  <si>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</si>
  <si>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</si>
  <si>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</si>
  <si>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</si>
  <si>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</si>
  <si>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</si>
  <si>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</si>
  <si>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</si>
  <si>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</si>
  <si>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</si>
  <si>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</si>
  <si>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</si>
  <si>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</si>
  <si>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</si>
  <si>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</si>
  <si>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</si>
  <si>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</si>
  <si>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</si>
  <si>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</si>
  <si>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</si>
  <si>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</si>
  <si>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</si>
  <si>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</si>
  <si>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</si>
  <si>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</si>
  <si>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</si>
  <si>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</si>
  <si>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</si>
  <si>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</si>
  <si>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</si>
  <si>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</si>
  <si>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</si>
  <si>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</si>
  <si>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</si>
  <si>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</si>
  <si>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</si>
  <si>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</si>
  <si>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</si>
  <si>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</si>
  <si>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</si>
  <si>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</si>
  <si>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</si>
  <si>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</si>
  <si>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</si>
  <si>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</si>
  <si>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</si>
  <si>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</si>
  <si>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</si>
  <si>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</si>
  <si>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</si>
  <si>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</si>
  <si>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</si>
  <si>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</si>
  <si>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</si>
  <si>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</si>
  <si>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</si>
  <si>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</si>
  <si>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</si>
  <si>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</si>
  <si>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</si>
  <si>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</si>
  <si>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</si>
  <si>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</si>
  <si>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</si>
  <si>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</si>
  <si>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</si>
  <si>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</si>
  <si>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</si>
  <si>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</si>
  <si>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</si>
  <si>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</si>
  <si>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</si>
  <si>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</si>
  <si>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</si>
  <si>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</si>
  <si>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</si>
  <si>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</si>
  <si>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</si>
  <si>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</si>
  <si>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</si>
  <si>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</si>
  <si>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</si>
  <si>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</si>
  <si>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</si>
  <si>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</si>
  <si>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</si>
  <si>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</si>
  <si>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</si>
  <si>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</si>
  <si>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</si>
  <si>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</si>
  <si>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</si>
  <si>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</si>
  <si>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</si>
  <si>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</si>
  <si>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</si>
  <si>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</si>
  <si>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</si>
  <si>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</si>
  <si>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</si>
  <si>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</si>
  <si>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</si>
  <si>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</si>
  <si>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</si>
  <si>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</si>
  <si>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</si>
  <si>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</si>
  <si>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</si>
  <si>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</si>
  <si>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</si>
  <si>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</si>
  <si>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</si>
  <si>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</si>
  <si>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</si>
  <si>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</si>
  <si>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</si>
  <si>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</si>
  <si>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</si>
  <si>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</si>
  <si>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</si>
  <si>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</si>
  <si>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</si>
  <si>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</si>
  <si>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</si>
  <si>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</si>
  <si>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</si>
  <si>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</si>
  <si>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</si>
  <si>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</si>
  <si>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</si>
  <si>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</si>
  <si>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</si>
  <si>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</si>
  <si>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</si>
  <si>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</si>
  <si>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</si>
  <si>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</si>
  <si>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</si>
  <si>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</si>
  <si>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</si>
  <si>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</si>
  <si>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</si>
  <si>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</si>
  <si>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</si>
  <si>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</si>
  <si>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</si>
  <si>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</si>
  <si>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</si>
  <si>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</si>
  <si>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</si>
  <si>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</si>
  <si>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</si>
  <si>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</si>
  <si>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</si>
  <si>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</si>
  <si>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</si>
  <si>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</si>
  <si>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</si>
  <si>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</si>
  <si>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</si>
  <si>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</si>
  <si>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</si>
  <si>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</si>
  <si>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</si>
  <si>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</si>
  <si>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</si>
  <si>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</si>
  <si>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</si>
  <si>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</si>
  <si>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</si>
  <si>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</si>
  <si>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</si>
  <si>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</si>
  <si>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</si>
  <si>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</si>
  <si>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</si>
  <si>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</si>
  <si>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</si>
  <si>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</si>
  <si>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</si>
  <si>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</si>
  <si>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</si>
  <si>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</si>
  <si>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</si>
  <si>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</si>
  <si>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</si>
  <si>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</si>
  <si>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</si>
  <si>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</si>
  <si>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</si>
  <si>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</si>
  <si>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</si>
  <si>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</si>
  <si>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</si>
  <si>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</si>
  <si>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</si>
  <si>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</si>
  <si>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</si>
  <si>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</si>
  <si>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</si>
  <si>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</si>
  <si>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</si>
  <si>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</si>
  <si>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</si>
  <si>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</si>
  <si>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</si>
  <si>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</si>
  <si>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</si>
  <si>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</si>
  <si>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</si>
  <si>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</si>
  <si>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</si>
  <si>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</si>
  <si>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</si>
  <si>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</si>
  <si>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</si>
  <si>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</si>
  <si>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</si>
  <si>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</si>
  <si>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</si>
  <si>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</si>
  <si>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</si>
  <si>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</si>
  <si>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</si>
  <si>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</si>
  <si>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</si>
  <si>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</si>
  <si>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</si>
  <si>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</si>
  <si>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</si>
  <si>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</si>
  <si>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</si>
  <si>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</si>
  <si>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</si>
  <si>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</si>
  <si>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</si>
  <si>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</si>
  <si>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</si>
  <si>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</si>
  <si>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</si>
  <si>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</si>
  <si>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</si>
  <si>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</si>
  <si>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</si>
  <si>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</si>
  <si>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</si>
  <si>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</si>
  <si>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</si>
  <si>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</si>
  <si>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</si>
  <si>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</si>
  <si>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</si>
  <si>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</si>
  <si>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</si>
  <si>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</si>
  <si>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</si>
  <si>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</si>
  <si>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</si>
  <si>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</si>
  <si>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</si>
  <si>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</si>
  <si>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</si>
  <si>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</si>
  <si>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</si>
  <si>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</si>
  <si>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</si>
  <si>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</si>
  <si>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</si>
  <si>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</si>
  <si>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</si>
  <si>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</si>
  <si>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</si>
  <si>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</si>
  <si>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</si>
  <si>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</si>
  <si>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</si>
  <si>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</si>
  <si>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</si>
  <si>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</si>
  <si>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</si>
  <si>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</si>
  <si>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</si>
  <si>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</si>
  <si>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</si>
  <si>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</si>
  <si>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</si>
  <si>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</si>
  <si>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</si>
  <si>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</si>
  <si>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</si>
  <si>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</si>
  <si>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</si>
  <si>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</si>
  <si>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</si>
  <si>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</si>
  <si>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</si>
  <si>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</si>
  <si>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</si>
  <si>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</si>
  <si>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</si>
  <si>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</si>
  <si>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</si>
  <si>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</si>
  <si>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</si>
  <si>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</si>
  <si>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</si>
  <si>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</si>
  <si>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</si>
  <si>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</si>
  <si>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</si>
  <si>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</si>
  <si>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</si>
  <si>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</si>
  <si>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</si>
  <si>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</si>
  <si>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</si>
  <si>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</si>
  <si>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</si>
  <si>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</si>
  <si>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</si>
  <si>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</si>
  <si>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</si>
  <si>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</si>
  <si>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</si>
  <si>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</si>
  <si>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</si>
  <si>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</si>
  <si>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</si>
  <si>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</si>
  <si>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</si>
  <si>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</si>
  <si>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</si>
  <si>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</si>
  <si>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</si>
  <si>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</si>
  <si>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</si>
  <si>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</si>
  <si>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</si>
  <si>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</si>
  <si>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</si>
  <si>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</si>
  <si>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</si>
  <si>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</si>
  <si>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</si>
  <si>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</si>
  <si>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</si>
  <si>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</si>
  <si>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</si>
  <si>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</si>
  <si>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</si>
  <si>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</si>
  <si>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</si>
  <si>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</si>
  <si>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</si>
  <si>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</si>
  <si>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</si>
  <si>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</si>
  <si>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</si>
  <si>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</si>
  <si>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</si>
  <si>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</si>
  <si>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</si>
  <si>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</si>
  <si>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</si>
  <si>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</si>
  <si>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</si>
  <si>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</si>
  <si>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</si>
  <si>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</si>
  <si>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</si>
  <si>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</si>
  <si>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</si>
  <si>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</si>
  <si>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</si>
  <si>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</si>
  <si>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</si>
  <si>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</si>
  <si>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</si>
  <si>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</si>
  <si>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</si>
  <si>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</si>
  <si>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</si>
  <si>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</si>
  <si>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</si>
  <si>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</si>
  <si>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</si>
  <si>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</si>
  <si>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</si>
  <si>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</si>
  <si>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</si>
  <si>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</si>
  <si>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</si>
  <si>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</si>
  <si>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</si>
  <si>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</si>
  <si>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</si>
  <si>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</si>
  <si>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</si>
  <si>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</si>
  <si>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</si>
  <si>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</si>
  <si>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</si>
  <si>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</si>
  <si>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</si>
  <si>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</si>
  <si>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</si>
  <si>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</si>
  <si>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</si>
  <si>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</si>
  <si>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</si>
  <si>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</si>
  <si>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</si>
  <si>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</si>
  <si>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</si>
  <si>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</si>
  <si>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</si>
  <si>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</si>
  <si>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</si>
  <si>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</si>
  <si>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</si>
  <si>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</si>
  <si>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</si>
  <si>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</si>
  <si>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</si>
  <si>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</si>
  <si>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</si>
  <si>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</si>
  <si>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</si>
  <si>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</si>
  <si>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</si>
  <si>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</si>
  <si>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</si>
  <si>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</si>
  <si>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</si>
  <si>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</si>
  <si>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</si>
  <si>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</si>
  <si>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</si>
  <si>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</si>
  <si>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</si>
  <si>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</si>
  <si>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</si>
  <si>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</si>
  <si>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</si>
  <si>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</si>
  <si>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</si>
  <si>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</si>
  <si>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</si>
  <si>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</si>
  <si>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</si>
  <si>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</si>
  <si>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</si>
  <si>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</si>
  <si>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</si>
  <si>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</si>
  <si>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</si>
  <si>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</si>
  <si>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</si>
  <si>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</si>
  <si>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</si>
  <si>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</si>
  <si>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</si>
  <si>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</si>
  <si>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</si>
  <si>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</si>
  <si>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</si>
  <si>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</si>
  <si>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</si>
  <si>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</si>
  <si>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</si>
  <si>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</si>
  <si>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</si>
  <si>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</si>
  <si>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</si>
  <si>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</si>
  <si>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</si>
  <si>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</si>
  <si>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</si>
  <si>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</si>
  <si>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</si>
  <si>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</si>
  <si>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</si>
  <si>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</si>
  <si>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</si>
  <si>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</si>
  <si>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</si>
  <si>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</si>
  <si>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</si>
  <si>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</si>
  <si>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</si>
  <si>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</si>
  <si>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</si>
  <si>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</si>
  <si>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</si>
  <si>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</si>
  <si>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</si>
  <si>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</si>
  <si>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</si>
  <si>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</si>
  <si>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</si>
  <si>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</si>
  <si>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</si>
  <si>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</si>
  <si>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</si>
  <si>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</si>
  <si>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</si>
  <si>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</si>
  <si>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</si>
  <si>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</si>
  <si>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</si>
  <si>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</si>
  <si>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</si>
  <si>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</si>
  <si>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</si>
  <si>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</si>
  <si>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</si>
  <si>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</si>
  <si>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</si>
  <si>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</si>
  <si>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</si>
  <si>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</si>
  <si>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</si>
  <si>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</si>
  <si>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</si>
  <si>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</si>
  <si>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</si>
  <si>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</si>
  <si>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</si>
  <si>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</si>
  <si>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</si>
  <si>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</si>
  <si>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</si>
  <si>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</si>
  <si>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</si>
  <si>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</si>
  <si>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</si>
  <si>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</si>
  <si>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</si>
  <si>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</si>
  <si>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</si>
  <si>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</si>
  <si>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</si>
  <si>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</si>
  <si>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</si>
  <si>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</si>
  <si>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</si>
  <si>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</si>
  <si>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</si>
  <si>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</si>
  <si>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</si>
  <si>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</si>
  <si>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</si>
  <si>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</si>
  <si>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</si>
  <si>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</si>
  <si>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</si>
  <si>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</si>
  <si>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</si>
  <si>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</si>
  <si>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</si>
  <si>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</si>
  <si>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</si>
  <si>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</si>
  <si>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</si>
  <si>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</si>
  <si>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</si>
  <si>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</si>
  <si>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</si>
  <si>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</si>
  <si>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</si>
  <si>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</si>
  <si>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</si>
  <si>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</si>
  <si>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</si>
  <si>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</si>
  <si>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</si>
  <si>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</si>
  <si>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</si>
  <si>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</si>
  <si>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</si>
  <si>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</si>
  <si>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</si>
  <si>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</si>
  <si>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</si>
  <si>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</si>
  <si>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</si>
  <si>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</si>
  <si>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</si>
  <si>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</si>
  <si>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</si>
  <si>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</si>
  <si>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</si>
  <si>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</si>
  <si>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</si>
  <si>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</si>
  <si>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</si>
  <si>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</si>
  <si>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</si>
  <si>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</si>
  <si>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</si>
  <si>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</si>
  <si>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</si>
  <si>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</si>
  <si>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</si>
  <si>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</si>
  <si>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</si>
  <si>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</si>
  <si>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</si>
  <si>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</si>
  <si>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</si>
  <si>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</si>
  <si>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</si>
  <si>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</si>
  <si>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</si>
  <si>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</si>
  <si>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</si>
  <si>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</si>
  <si>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</si>
  <si>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</si>
  <si>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</si>
  <si>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</si>
  <si>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</si>
  <si>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</si>
  <si>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</si>
  <si>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</si>
  <si>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</si>
  <si>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</si>
  <si>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</si>
  <si>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</si>
  <si>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</si>
  <si>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</si>
  <si>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</si>
  <si>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</si>
  <si>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</si>
  <si>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</si>
  <si>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</si>
  <si>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</si>
  <si>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</si>
  <si>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</si>
  <si>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</si>
  <si>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</si>
  <si>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</si>
  <si>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</si>
  <si>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</si>
  <si>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</si>
  <si>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</si>
  <si>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</si>
  <si>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</si>
  <si>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</si>
  <si>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</si>
  <si>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</si>
  <si>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</si>
  <si>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</si>
  <si>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</si>
  <si>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</si>
  <si>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</si>
  <si>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</si>
  <si>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</si>
  <si>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</si>
  <si>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</si>
  <si>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</si>
  <si>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</si>
  <si>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</si>
  <si>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</si>
  <si>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</si>
  <si>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</si>
  <si>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</si>
  <si>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</si>
  <si>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</si>
  <si>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</si>
  <si>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</si>
  <si>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</si>
  <si>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</si>
  <si>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</si>
  <si>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</si>
  <si>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</si>
  <si>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</si>
  <si>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</si>
  <si>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</si>
  <si>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</si>
  <si>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</si>
  <si>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</si>
  <si>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</si>
  <si>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</si>
  <si>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</si>
  <si>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</si>
  <si>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</si>
  <si>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</si>
  <si>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</si>
  <si>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</si>
  <si>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</si>
  <si>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</si>
  <si>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</si>
  <si>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</si>
  <si>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</si>
  <si>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</si>
  <si>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</si>
  <si>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</si>
  <si>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</si>
  <si>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</si>
  <si>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</si>
  <si>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</si>
  <si>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</si>
  <si>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</si>
  <si>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</si>
  <si>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</si>
  <si>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</si>
  <si>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</si>
  <si>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</si>
  <si>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</si>
  <si>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</si>
  <si>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</si>
  <si>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</si>
  <si>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</si>
  <si>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</si>
  <si>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</si>
  <si>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</si>
  <si>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</si>
  <si>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</si>
  <si>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</si>
  <si>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</si>
  <si>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</si>
  <si>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</si>
  <si>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</si>
  <si>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</si>
  <si>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</si>
  <si>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</si>
  <si>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</si>
  <si>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</si>
  <si>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</si>
  <si>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</si>
  <si>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</si>
  <si>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</si>
  <si>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</si>
  <si>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</si>
  <si>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</si>
  <si>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</si>
  <si>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</si>
  <si>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</si>
  <si>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</si>
  <si>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</si>
  <si>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</si>
  <si>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</si>
  <si>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</si>
  <si>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</si>
  <si>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</si>
  <si>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</si>
  <si>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</si>
  <si>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</si>
  <si>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</si>
  <si>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</si>
  <si>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</si>
  <si>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</si>
  <si>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</si>
  <si>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</si>
  <si>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</si>
  <si>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</si>
  <si>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</si>
  <si>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</si>
  <si>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</si>
  <si>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</si>
  <si>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</si>
  <si>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</si>
  <si>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</si>
  <si>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</si>
  <si>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</si>
  <si>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</si>
  <si>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</si>
  <si>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</si>
  <si>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</si>
  <si>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</si>
  <si>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</si>
  <si>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</si>
  <si>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</si>
  <si>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</si>
  <si>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</si>
  <si>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</si>
  <si>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</si>
  <si>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</si>
  <si>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</si>
  <si>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</si>
  <si>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</si>
  <si>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</si>
  <si>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</si>
  <si>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</si>
  <si>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</si>
  <si>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</si>
  <si>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</si>
  <si>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</si>
  <si>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</si>
  <si>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</si>
  <si>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</si>
  <si>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</si>
  <si>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</si>
  <si>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</si>
  <si>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</si>
  <si>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</si>
  <si>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</si>
  <si>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</si>
  <si>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</si>
  <si>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</si>
  <si>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</si>
  <si>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</si>
  <si>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</si>
  <si>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</si>
  <si>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</si>
  <si>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</si>
  <si>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</si>
  <si>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</si>
  <si>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</si>
  <si>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</si>
  <si>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</si>
  <si>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</si>
  <si>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</si>
  <si>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</si>
  <si>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</si>
  <si>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</si>
  <si>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</si>
  <si>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</si>
  <si>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</si>
  <si>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</si>
  <si>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</si>
  <si>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</si>
  <si>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</si>
  <si>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</si>
  <si>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</si>
  <si>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</si>
  <si>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</si>
  <si>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</si>
  <si>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</si>
  <si>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</si>
  <si>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</si>
  <si>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</si>
  <si>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</si>
  <si>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</si>
  <si>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</si>
  <si>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</si>
  <si>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</si>
  <si>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</si>
  <si>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</si>
  <si>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</si>
  <si>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</si>
  <si>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</si>
  <si>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</si>
  <si>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</si>
  <si>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</si>
  <si>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</si>
  <si>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</si>
  <si>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</si>
  <si>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</si>
  <si>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</si>
  <si>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</si>
  <si>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</si>
  <si>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</si>
  <si>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</si>
  <si>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</si>
  <si>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</si>
  <si>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</si>
  <si>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</si>
  <si>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</si>
  <si>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</si>
  <si>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</si>
  <si>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</si>
  <si>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</si>
  <si>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</si>
  <si>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</si>
  <si>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</si>
  <si>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</si>
  <si>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</si>
  <si>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</si>
  <si>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</si>
  <si>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</si>
  <si>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</si>
  <si>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</si>
  <si>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</si>
  <si>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</si>
  <si>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</si>
  <si>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</si>
  <si>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</si>
  <si>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</si>
  <si>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</si>
  <si>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</si>
  <si>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</si>
  <si>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</si>
  <si>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</si>
  <si>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</si>
  <si>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</si>
  <si>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</si>
  <si>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</si>
  <si>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</si>
  <si>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</si>
  <si>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</si>
  <si>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</si>
  <si>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</si>
  <si>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</si>
  <si>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</si>
  <si>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</si>
  <si>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</si>
  <si>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</si>
  <si>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</si>
  <si>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</si>
  <si>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</si>
  <si>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</si>
  <si>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</si>
  <si>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</si>
  <si>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</si>
  <si>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</si>
  <si>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</si>
  <si>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</si>
  <si>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</si>
  <si>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</si>
  <si>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</si>
  <si>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</si>
  <si>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</si>
  <si>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</si>
  <si>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</si>
  <si>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</si>
  <si>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</si>
  <si>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</si>
  <si>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</si>
  <si>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</si>
  <si>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</si>
  <si>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</si>
  <si>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</si>
  <si>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</si>
  <si>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</si>
  <si>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</si>
  <si>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</si>
  <si>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</si>
  <si>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</si>
  <si>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</si>
  <si>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</si>
  <si>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</si>
  <si>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</si>
  <si>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</si>
  <si>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</si>
  <si>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</si>
  <si>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</si>
  <si>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</si>
  <si>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</si>
  <si>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</si>
  <si>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</si>
  <si>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</si>
  <si>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</si>
  <si>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</si>
  <si>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</si>
  <si>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</si>
  <si>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</si>
  <si>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</si>
  <si>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</si>
  <si>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</si>
  <si>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</si>
  <si>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</si>
  <si>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</si>
  <si>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</si>
  <si>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</si>
  <si>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</si>
  <si>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</si>
  <si>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</si>
  <si>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</si>
  <si>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</si>
  <si>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</si>
  <si>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</si>
  <si>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</si>
  <si>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</si>
  <si>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</si>
  <si>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</si>
  <si>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</si>
  <si>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</si>
  <si>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</si>
  <si>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</si>
  <si>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</si>
  <si>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</si>
  <si>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</si>
  <si>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</si>
  <si>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</si>
  <si>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</si>
  <si>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</si>
  <si>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</si>
  <si>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</si>
  <si>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</si>
  <si>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</si>
  <si>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</si>
  <si>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</si>
  <si>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</si>
  <si>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</si>
  <si>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</si>
  <si>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</si>
  <si>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</si>
  <si>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</si>
  <si>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</si>
  <si>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</si>
  <si>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</si>
  <si>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</si>
  <si>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</si>
  <si>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</si>
  <si>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</si>
  <si>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</si>
  <si>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</si>
  <si>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</si>
  <si>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</si>
  <si>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</si>
  <si>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</si>
  <si>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</si>
  <si>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</si>
  <si>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</si>
  <si>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</si>
  <si>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</si>
  <si>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</si>
  <si>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</si>
  <si>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</si>
  <si>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</si>
  <si>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</si>
  <si>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</si>
  <si>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</si>
  <si>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</si>
  <si>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</si>
  <si>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</si>
  <si>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</si>
  <si>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</si>
  <si>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</si>
  <si>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</si>
  <si>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</si>
  <si>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</si>
  <si>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</si>
  <si>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</si>
  <si>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</si>
  <si>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</si>
  <si>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</si>
  <si>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</si>
  <si>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</si>
  <si>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</si>
  <si>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</si>
  <si>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</si>
  <si>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</si>
  <si>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</si>
  <si>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</si>
  <si>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</si>
  <si>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</si>
  <si>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</si>
  <si>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</si>
  <si>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</si>
  <si>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</si>
  <si>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</si>
  <si>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</si>
  <si>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</si>
  <si>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</si>
  <si>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</si>
  <si>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</si>
  <si>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</si>
  <si>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</si>
  <si>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</si>
  <si>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</si>
  <si>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</si>
  <si>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</si>
  <si>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</si>
  <si>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</si>
  <si>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</si>
  <si>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</si>
  <si>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</si>
  <si>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</si>
  <si>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</si>
  <si>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</si>
  <si>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</si>
  <si>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</si>
  <si>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</si>
  <si>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</si>
  <si>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</si>
  <si>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</si>
  <si>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</si>
  <si>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</si>
  <si>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</si>
  <si>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</si>
  <si>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</si>
  <si>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</si>
  <si>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</si>
  <si>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</si>
  <si>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</si>
  <si>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</si>
  <si>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</si>
  <si>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</si>
  <si>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</si>
  <si>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</si>
  <si>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</si>
  <si>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</si>
  <si>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</si>
  <si>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</si>
  <si>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</si>
  <si>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</si>
  <si>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</si>
  <si>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</si>
  <si>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</si>
  <si>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</si>
  <si>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</si>
  <si>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</si>
  <si>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</si>
  <si>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</si>
  <si>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</si>
  <si>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</si>
  <si>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</si>
  <si>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</si>
  <si>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</si>
  <si>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</si>
  <si>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</si>
  <si>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</si>
  <si>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</si>
  <si>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</si>
  <si>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</si>
  <si>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</si>
  <si>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</si>
  <si>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</si>
  <si>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</si>
  <si>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</si>
  <si>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</si>
  <si>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</si>
  <si>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</si>
  <si>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</si>
  <si>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</si>
  <si>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</si>
  <si>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</si>
  <si>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</si>
  <si>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</si>
  <si>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</si>
  <si>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</si>
  <si>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</si>
  <si>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</si>
  <si>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</si>
  <si>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</si>
  <si>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</si>
  <si>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</si>
  <si>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</si>
  <si>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</si>
  <si>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</si>
  <si>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</si>
  <si>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</si>
  <si>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</si>
  <si>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</si>
  <si>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</si>
  <si>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</si>
  <si>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</si>
  <si>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</si>
  <si>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</si>
  <si>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</si>
  <si>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</si>
  <si>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</si>
  <si>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</si>
  <si>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</si>
  <si>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</si>
  <si>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</si>
  <si>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</si>
  <si>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</si>
  <si>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</si>
  <si>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</si>
  <si>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</si>
  <si>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</si>
  <si>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</si>
  <si>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</si>
  <si>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</si>
  <si>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</si>
  <si>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</si>
  <si>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</si>
  <si>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</si>
  <si>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</si>
  <si>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</si>
  <si>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</si>
  <si>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</si>
  <si>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</si>
  <si>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</si>
  <si>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</si>
  <si>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</si>
  <si>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</si>
  <si>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</si>
  <si>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</si>
  <si>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</si>
  <si>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</si>
  <si>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</si>
  <si>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</si>
  <si>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</si>
  <si>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</si>
  <si>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</si>
  <si>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</si>
  <si>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</si>
  <si>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</si>
  <si>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</si>
  <si>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</si>
  <si>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</si>
  <si>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</si>
  <si>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</si>
  <si>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</si>
  <si>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</si>
  <si>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</si>
  <si>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</si>
  <si>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</si>
  <si>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</si>
  <si>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</si>
  <si>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</si>
  <si>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</si>
  <si>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</si>
  <si>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</si>
  <si>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</si>
  <si>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</si>
  <si>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</si>
  <si>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</si>
  <si>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</si>
  <si>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</si>
  <si>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</si>
  <si>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</si>
  <si>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</si>
  <si>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</si>
  <si>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</si>
  <si>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</si>
  <si>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</si>
  <si>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</si>
  <si>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</si>
  <si>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</si>
  <si>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</si>
  <si>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</si>
  <si>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</si>
  <si>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</si>
  <si>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</si>
  <si>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</si>
  <si>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</si>
  <si>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</si>
  <si>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</si>
  <si>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</si>
  <si>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</si>
  <si>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</si>
  <si>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</si>
  <si>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</si>
  <si>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</si>
  <si>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</si>
  <si>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</si>
  <si>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</si>
  <si>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</si>
  <si>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</si>
  <si>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</si>
  <si>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</si>
  <si>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</si>
  <si>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</si>
  <si>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</si>
  <si>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</si>
  <si>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</si>
  <si>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</si>
  <si>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</si>
  <si>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</si>
  <si>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</si>
  <si>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</si>
  <si>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</si>
  <si>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</si>
  <si>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</si>
  <si>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</si>
  <si>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</si>
  <si>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</si>
  <si>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</si>
  <si>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</si>
  <si>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</si>
  <si>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</si>
  <si>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</si>
  <si>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</si>
  <si>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</si>
  <si>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</si>
  <si>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</si>
  <si>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</si>
  <si>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</si>
  <si>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</si>
  <si>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</si>
  <si>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</si>
  <si>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</si>
  <si>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</si>
  <si>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</si>
  <si>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</si>
  <si>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</si>
  <si>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</si>
  <si>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</si>
  <si>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</si>
  <si>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</si>
  <si>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</si>
  <si>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</si>
  <si>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</si>
  <si>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</si>
  <si>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</si>
  <si>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</si>
  <si>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</si>
  <si>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</si>
  <si>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</si>
  <si>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</si>
  <si>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</si>
  <si>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</si>
  <si>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</si>
  <si>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</si>
  <si>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</si>
  <si>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</si>
  <si>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</si>
  <si>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</si>
  <si>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</si>
  <si>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</si>
  <si>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</si>
  <si>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</si>
  <si>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</si>
  <si>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</si>
  <si>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</si>
  <si>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</si>
  <si>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</si>
  <si>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</si>
  <si>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</si>
  <si>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</si>
  <si>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</si>
  <si>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</si>
  <si>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</si>
  <si>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</si>
  <si>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</si>
  <si>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</si>
  <si>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</si>
  <si>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</si>
  <si>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</si>
  <si>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</si>
  <si>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</si>
  <si>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</si>
  <si>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</si>
  <si>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</si>
  <si>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</si>
  <si>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</si>
  <si>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</si>
  <si>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</si>
  <si>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</si>
  <si>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</si>
  <si>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</si>
  <si>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</si>
  <si>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</si>
  <si>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</si>
  <si>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</si>
  <si>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</si>
  <si>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</si>
  <si>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</si>
  <si>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</si>
  <si>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</si>
  <si>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</si>
  <si>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</si>
  <si>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</si>
  <si>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</si>
  <si>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</si>
  <si>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</si>
  <si>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</si>
  <si>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</si>
  <si>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</si>
  <si>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</si>
  <si>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</si>
  <si>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</si>
  <si>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</si>
  <si>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</si>
  <si>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</si>
  <si>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</si>
  <si>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</si>
  <si>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</si>
  <si>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</si>
  <si>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</si>
  <si>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</si>
  <si>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</si>
  <si>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</si>
  <si>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</si>
  <si>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</si>
  <si>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</si>
  <si>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</si>
  <si>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</si>
  <si>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</si>
  <si>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</si>
  <si>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</si>
  <si>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</si>
  <si>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</si>
  <si>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</si>
  <si>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</si>
  <si>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</si>
  <si>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</si>
  <si>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</si>
  <si>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</si>
  <si>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</si>
  <si>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</si>
  <si>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</si>
  <si>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</si>
  <si>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</si>
  <si>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</si>
  <si>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</si>
  <si>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</si>
  <si>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</si>
  <si>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</si>
  <si>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</si>
  <si>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</si>
  <si>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</si>
  <si>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</si>
  <si>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</si>
  <si>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</si>
  <si>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</si>
  <si>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</si>
  <si>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</si>
  <si>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</si>
  <si>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</si>
  <si>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</si>
  <si>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</si>
  <si>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</si>
  <si>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</si>
  <si>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</si>
  <si>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</si>
  <si>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</si>
  <si>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</si>
  <si>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</si>
  <si>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</si>
  <si>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</si>
  <si>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</si>
  <si>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</si>
  <si>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</si>
  <si>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</si>
  <si>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</si>
  <si>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</si>
  <si>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</si>
  <si>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</si>
  <si>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</si>
  <si>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</si>
  <si>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</si>
  <si>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</si>
  <si>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</si>
  <si>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</si>
  <si>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</si>
  <si>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</si>
  <si>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</si>
  <si>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</si>
  <si>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</si>
  <si>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</si>
  <si>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</si>
  <si>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</si>
  <si>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</si>
  <si>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</si>
  <si>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</si>
  <si>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</si>
  <si>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</si>
  <si>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</si>
  <si>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</si>
  <si>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</si>
  <si>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</si>
  <si>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</si>
  <si>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</si>
  <si>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</si>
  <si>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</si>
  <si>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</si>
  <si>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</si>
  <si>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</si>
  <si>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</si>
  <si>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</si>
  <si>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</si>
  <si>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</si>
  <si>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</si>
  <si>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</si>
  <si>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</si>
  <si>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</si>
  <si>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</si>
  <si>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</si>
  <si>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</si>
  <si>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</si>
  <si>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</si>
  <si>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</si>
  <si>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</si>
  <si>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</si>
  <si>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</si>
  <si>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</si>
  <si>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</si>
  <si>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</si>
  <si>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</si>
  <si>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</si>
  <si>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</si>
  <si>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</si>
  <si>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</si>
  <si>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</si>
  <si>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</si>
  <si>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</si>
  <si>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</si>
  <si>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</si>
  <si>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</si>
  <si>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</si>
  <si>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</si>
  <si>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</si>
  <si>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</si>
  <si>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</si>
  <si>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</si>
  <si>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</si>
  <si>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</si>
  <si>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</si>
  <si>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</si>
  <si>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</si>
  <si>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</si>
  <si>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</si>
  <si>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</si>
  <si>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</si>
  <si>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</si>
  <si>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</si>
  <si>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</si>
  <si>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</si>
  <si>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</si>
  <si>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</si>
  <si>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</si>
  <si>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</si>
  <si>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</si>
  <si>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</si>
  <si>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</si>
  <si>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</si>
  <si>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</si>
  <si>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</si>
  <si>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</si>
  <si>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</si>
  <si>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</si>
  <si>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</si>
  <si>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</si>
  <si>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</si>
  <si>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</si>
  <si>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</si>
  <si>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</si>
  <si>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</si>
  <si>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</si>
  <si>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</si>
  <si>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</si>
  <si>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</si>
  <si>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</si>
  <si>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</si>
  <si>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</si>
  <si>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</si>
  <si>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</si>
  <si>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</si>
  <si>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</si>
  <si>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</si>
  <si>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</si>
  <si>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</si>
  <si>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</si>
  <si>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</si>
  <si>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</si>
  <si>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</si>
  <si>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</si>
  <si>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</si>
  <si>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</si>
  <si>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</si>
  <si>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</si>
  <si>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</si>
  <si>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</si>
  <si>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</si>
  <si>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</si>
  <si>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</si>
  <si>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</si>
  <si>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</si>
  <si>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</si>
  <si>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</si>
  <si>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</si>
  <si>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</si>
  <si>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</si>
  <si>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</si>
  <si>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</si>
  <si>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</si>
  <si>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</si>
  <si>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</si>
  <si>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</si>
  <si>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</si>
  <si>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</si>
  <si>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</si>
  <si>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</si>
  <si>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</si>
  <si>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</si>
  <si>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</si>
  <si>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</si>
  <si>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</si>
  <si>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</si>
  <si>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</si>
  <si>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</si>
  <si>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</si>
  <si>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</si>
  <si>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</si>
  <si>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</si>
  <si>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</si>
  <si>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</si>
  <si>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</si>
  <si>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</si>
  <si>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</si>
  <si>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</si>
  <si>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</si>
  <si>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</si>
  <si>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</si>
  <si>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</si>
  <si>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</si>
  <si>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</si>
  <si>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</si>
  <si>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</si>
  <si>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</si>
  <si>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</si>
  <si>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</si>
  <si>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</si>
  <si>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</si>
  <si>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</si>
  <si>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</si>
  <si>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</si>
  <si>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</si>
  <si>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</si>
  <si>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</si>
  <si>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</si>
  <si>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</si>
  <si>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</si>
  <si>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</si>
  <si>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</si>
  <si>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</si>
  <si>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</si>
  <si>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</si>
  <si>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</si>
  <si>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</si>
  <si>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</si>
  <si>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</si>
  <si>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</si>
  <si>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</si>
  <si>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</si>
  <si>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</si>
  <si>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</si>
  <si>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</si>
  <si>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</si>
  <si>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</si>
  <si>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</si>
  <si>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</si>
  <si>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</si>
  <si>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</si>
  <si>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</si>
  <si>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</si>
  <si>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</si>
  <si>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</si>
  <si>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</si>
  <si>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</si>
  <si>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</si>
  <si>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</si>
  <si>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</si>
  <si>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</si>
  <si>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</si>
  <si>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</si>
  <si>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</si>
  <si>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</si>
  <si>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</si>
  <si>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</si>
  <si>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</si>
  <si>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</si>
  <si>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</si>
  <si>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</si>
  <si>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</si>
  <si>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</si>
  <si>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</si>
  <si>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</si>
  <si>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</si>
  <si>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</si>
  <si>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</si>
  <si>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</si>
  <si>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</si>
  <si>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</si>
  <si>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</si>
  <si>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</si>
  <si>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</si>
  <si>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</si>
  <si>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</si>
  <si>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</si>
  <si>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</si>
  <si>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</si>
  <si>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</si>
  <si>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</si>
  <si>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</si>
  <si>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</si>
  <si>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</si>
  <si>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</si>
  <si>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</si>
  <si>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</si>
  <si>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</si>
  <si>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</si>
  <si>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</si>
  <si>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</si>
  <si>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</si>
  <si>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</si>
  <si>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</si>
  <si>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</si>
  <si>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</si>
  <si>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</si>
  <si>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</si>
  <si>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</si>
  <si>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</si>
  <si>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</si>
  <si>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</si>
  <si>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</si>
  <si>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</si>
  <si>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</si>
  <si>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</si>
  <si>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</si>
  <si>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</si>
  <si>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</si>
  <si>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</si>
  <si>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</si>
  <si>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</si>
  <si>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</si>
  <si>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</si>
  <si>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</si>
  <si>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</si>
  <si>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</si>
  <si>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</si>
  <si>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</si>
  <si>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</si>
  <si>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</si>
  <si>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</si>
  <si>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</si>
  <si>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</si>
  <si>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</si>
  <si>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</si>
  <si>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</si>
  <si>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</si>
  <si>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</si>
  <si>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</si>
  <si>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</si>
  <si>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</si>
  <si>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</si>
  <si>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</si>
  <si>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</si>
  <si>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</si>
  <si>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</si>
  <si>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</si>
  <si>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</si>
  <si>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</si>
  <si>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</si>
  <si>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</si>
  <si>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</si>
  <si>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</si>
  <si>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</si>
  <si>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</si>
  <si>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</si>
  <si>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</si>
  <si>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</si>
  <si>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</si>
  <si>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</si>
  <si>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</si>
  <si>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</si>
  <si>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</si>
  <si>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</si>
  <si>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</si>
  <si>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</si>
  <si>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</si>
  <si>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</si>
  <si>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</si>
  <si>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</si>
  <si>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</si>
  <si>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</si>
  <si>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</si>
  <si>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</si>
  <si>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</si>
  <si>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</si>
  <si>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</si>
  <si>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</si>
  <si>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</si>
  <si>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</si>
  <si>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</si>
  <si>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</si>
  <si>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</si>
  <si>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</si>
  <si>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</si>
  <si>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</si>
  <si>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</si>
  <si>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</si>
  <si>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</si>
  <si>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</si>
  <si>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</si>
  <si>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</si>
  <si>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</si>
  <si>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</si>
  <si>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</si>
  <si>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</si>
  <si>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</si>
  <si>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</si>
  <si>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</si>
  <si>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</si>
  <si>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</si>
  <si>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</si>
  <si>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</si>
  <si>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</si>
  <si>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</si>
  <si>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</si>
  <si>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</si>
  <si>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</si>
  <si>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</si>
  <si>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</si>
  <si>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</si>
  <si>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</si>
  <si>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</si>
  <si>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</si>
  <si>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</si>
  <si>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</si>
  <si>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</si>
  <si>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</si>
  <si>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</si>
  <si>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</si>
  <si>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</si>
  <si>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</si>
  <si>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</si>
  <si>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</si>
  <si>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</si>
  <si>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</si>
  <si>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</si>
  <si>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</si>
  <si>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</si>
  <si>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</si>
  <si>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</si>
  <si>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</si>
  <si>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</si>
  <si>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</si>
  <si>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</si>
  <si>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</si>
  <si>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</si>
  <si>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</si>
  <si>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</si>
  <si>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</si>
  <si>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</si>
  <si>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</si>
  <si>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</si>
  <si>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</si>
  <si>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</si>
  <si>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</si>
  <si>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</si>
  <si>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</si>
  <si>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</si>
  <si>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</si>
  <si>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</si>
  <si>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</si>
  <si>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</si>
  <si>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</si>
  <si>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</si>
  <si>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</si>
  <si>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</si>
  <si>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</si>
  <si>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</si>
  <si>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</si>
  <si>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</si>
  <si>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</si>
  <si>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</si>
  <si>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</si>
  <si>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</si>
  <si>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</si>
  <si>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</si>
  <si>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</si>
  <si>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</si>
  <si>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</si>
  <si>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</si>
  <si>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</si>
  <si>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</si>
  <si>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</si>
  <si>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</si>
  <si>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</si>
  <si>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</si>
  <si>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</si>
  <si>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</si>
  <si>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</si>
  <si>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</si>
  <si>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</si>
  <si>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</si>
  <si>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</si>
  <si>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</si>
  <si>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</si>
  <si>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</si>
  <si>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</si>
  <si>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</si>
  <si>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</si>
  <si>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</si>
  <si>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</si>
  <si>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</si>
  <si>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</si>
  <si>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</si>
  <si>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</si>
  <si>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</si>
  <si>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</si>
  <si>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</si>
  <si>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</si>
  <si>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</si>
  <si>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</si>
  <si>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</si>
  <si>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</si>
  <si>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</si>
  <si>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</si>
  <si>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</si>
  <si>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</si>
  <si>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</si>
  <si>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</si>
  <si>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</si>
  <si>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</si>
  <si>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</si>
  <si>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</si>
  <si>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</si>
  <si>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</si>
  <si>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</si>
  <si>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</si>
  <si>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</si>
  <si>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</si>
  <si>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</si>
  <si>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</si>
  <si>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</si>
  <si>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</si>
  <si>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</si>
  <si>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</si>
  <si>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</si>
  <si>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</si>
  <si>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</si>
  <si>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</si>
  <si>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</si>
  <si>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</si>
  <si>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</si>
  <si>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</si>
  <si>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</si>
  <si>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</si>
  <si>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</si>
  <si>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</si>
  <si>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</si>
  <si>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</si>
  <si>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</si>
  <si>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</si>
  <si>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</si>
  <si>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</si>
  <si>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</si>
  <si>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</si>
  <si>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</si>
  <si>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</si>
  <si>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</si>
  <si>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</si>
  <si>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</si>
  <si>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</si>
  <si>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</si>
  <si>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</si>
  <si>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</si>
  <si>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</si>
  <si>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</si>
  <si>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</si>
  <si>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</si>
  <si>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</si>
  <si>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</si>
  <si>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</si>
  <si>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</si>
  <si>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</si>
  <si>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</si>
  <si>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</si>
  <si>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</si>
  <si>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</si>
  <si>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</si>
  <si>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</si>
  <si>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</si>
  <si>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</si>
  <si>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</si>
  <si>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</si>
  <si>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</si>
  <si>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</si>
  <si>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</si>
  <si>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</si>
  <si>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</si>
  <si>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</si>
  <si>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</si>
  <si>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</si>
  <si>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</si>
  <si>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</si>
  <si>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</si>
  <si>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</si>
  <si>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</si>
  <si>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</si>
  <si>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</si>
  <si>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</si>
  <si>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</si>
  <si>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</si>
  <si>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</si>
  <si>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</si>
  <si>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</si>
  <si>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</si>
  <si>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</si>
  <si>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</si>
  <si>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</si>
  <si>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</si>
  <si>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</si>
  <si>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</si>
  <si>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</si>
  <si>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</si>
  <si>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</si>
  <si>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</si>
  <si>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</si>
  <si>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</si>
  <si>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</si>
  <si>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</si>
  <si>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</si>
  <si>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</si>
  <si>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</si>
  <si>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</si>
  <si>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</si>
  <si>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</si>
  <si>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</si>
  <si>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</si>
  <si>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</si>
  <si>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</si>
  <si>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</si>
  <si>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</si>
  <si>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</si>
  <si>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</si>
  <si>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</si>
  <si>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</si>
  <si>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</si>
  <si>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</si>
  <si>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</si>
  <si>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</si>
  <si>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</si>
  <si>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</si>
  <si>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</si>
  <si>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</si>
  <si>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</si>
  <si>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</si>
  <si>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</si>
  <si>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</si>
  <si>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</si>
  <si>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</si>
  <si>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</si>
  <si>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</si>
  <si>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</si>
  <si>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</si>
  <si>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</si>
  <si>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</si>
  <si>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</si>
  <si>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</si>
  <si>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</si>
  <si>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</si>
  <si>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</si>
  <si>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</si>
  <si>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</si>
  <si>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</si>
  <si>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</si>
  <si>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</si>
  <si>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</si>
  <si>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</si>
  <si>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</si>
  <si>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</si>
  <si>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</si>
  <si>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</si>
  <si>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</si>
  <si>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</si>
  <si>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</si>
  <si>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</si>
  <si>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</si>
  <si>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</si>
  <si>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</si>
  <si>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</si>
  <si>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</si>
  <si>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</si>
  <si>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</si>
  <si>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</si>
  <si>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</si>
  <si>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</si>
  <si>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</si>
  <si>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</si>
  <si>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</si>
  <si>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</si>
  <si>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</si>
  <si>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</si>
  <si>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</si>
  <si>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</si>
  <si>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</si>
  <si>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</si>
  <si>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</si>
  <si>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</si>
  <si>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</si>
  <si>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</si>
  <si>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</si>
  <si>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</si>
  <si>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</si>
  <si>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</si>
  <si>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</si>
  <si>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</si>
  <si>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</si>
  <si>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</si>
  <si>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</si>
  <si>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</si>
  <si>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</si>
  <si>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</si>
  <si>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</si>
  <si>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</si>
  <si>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</si>
  <si>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</si>
  <si>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</si>
  <si>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</si>
  <si>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</si>
  <si>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</si>
  <si>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</si>
  <si>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</si>
  <si>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</si>
  <si>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</si>
  <si>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</si>
  <si>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</si>
  <si>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</si>
  <si>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</si>
  <si>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</si>
  <si>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</si>
  <si>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</si>
  <si>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</si>
  <si>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</si>
  <si>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</si>
  <si>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</si>
  <si>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</si>
  <si>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</si>
  <si>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</si>
  <si>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</si>
  <si>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</si>
  <si>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</si>
  <si>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</si>
  <si>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</si>
  <si>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</si>
  <si>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</si>
  <si>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</si>
  <si>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</si>
  <si>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</si>
  <si>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</si>
  <si>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</si>
  <si>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</si>
  <si>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</si>
  <si>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</si>
  <si>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</si>
  <si>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</si>
  <si>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</si>
  <si>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</si>
  <si>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</si>
  <si>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</si>
  <si>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</si>
  <si>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</si>
  <si>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</si>
  <si>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</si>
  <si>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</si>
  <si>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</si>
  <si>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</si>
  <si>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</si>
  <si>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</si>
  <si>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</si>
  <si>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</si>
  <si>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</si>
  <si>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</si>
  <si>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</si>
  <si>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</si>
  <si>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</si>
  <si>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</si>
  <si>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</si>
  <si>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</si>
  <si>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</si>
  <si>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</si>
  <si>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</si>
  <si>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</si>
  <si>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</si>
  <si>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</si>
  <si>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</si>
  <si>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</si>
  <si>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</si>
  <si>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</si>
  <si>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</si>
  <si>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</si>
  <si>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</si>
  <si>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</si>
  <si>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</si>
  <si>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</si>
  <si>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</si>
  <si>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</si>
  <si>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</si>
  <si>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</si>
  <si>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</si>
  <si>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</si>
  <si>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</si>
  <si>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</si>
  <si>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</si>
  <si>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</si>
  <si>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</si>
  <si>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</si>
  <si>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</si>
  <si>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</si>
  <si>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</si>
  <si>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</si>
  <si>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</si>
  <si>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</si>
  <si>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</si>
  <si>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</si>
  <si>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</si>
  <si>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</si>
  <si>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</si>
  <si>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</si>
  <si>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</si>
  <si>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</si>
  <si>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</si>
  <si>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</si>
  <si>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</si>
  <si>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</si>
  <si>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</si>
  <si>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</si>
  <si>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</si>
  <si>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</si>
  <si>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</si>
  <si>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</si>
  <si>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</si>
  <si>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</si>
  <si>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</si>
  <si>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</si>
  <si>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</si>
  <si>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</si>
  <si>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</si>
  <si>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</si>
  <si>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</si>
  <si>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</si>
  <si>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</si>
  <si>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</si>
  <si>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</si>
  <si>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</si>
  <si>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</si>
  <si>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</si>
  <si>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</si>
  <si>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</si>
  <si>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</si>
  <si>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</si>
  <si>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</si>
  <si>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</si>
  <si>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</si>
  <si>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</si>
  <si>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</si>
  <si>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</si>
  <si>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</si>
  <si>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</si>
  <si>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</si>
  <si>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</si>
  <si>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</si>
  <si>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</si>
  <si>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</si>
  <si>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</si>
  <si>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</si>
  <si>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</si>
  <si>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</si>
  <si>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</si>
  <si>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</si>
  <si>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</si>
  <si>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</si>
  <si>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</si>
  <si>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</si>
  <si>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</si>
  <si>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</si>
  <si>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</si>
  <si>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</si>
  <si>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</si>
  <si>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</si>
  <si>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</si>
  <si>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</si>
  <si>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</si>
  <si>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</si>
  <si>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</si>
  <si>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</si>
  <si>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</si>
  <si>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</si>
  <si>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</si>
  <si>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</si>
  <si>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</si>
  <si>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</si>
  <si>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</si>
  <si>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</si>
  <si>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</si>
  <si>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</si>
  <si>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</si>
  <si>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</si>
  <si>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</si>
  <si>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</si>
  <si>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</si>
  <si>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</si>
  <si>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</si>
  <si>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</si>
  <si>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</si>
  <si>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</si>
  <si>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</si>
  <si>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</si>
  <si>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</si>
  <si>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</si>
  <si>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</si>
  <si>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</si>
  <si>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</si>
  <si>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</si>
  <si>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</si>
  <si>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</si>
  <si>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</si>
  <si>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</si>
  <si>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</si>
  <si>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</si>
  <si>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</si>
  <si>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</si>
  <si>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</si>
  <si>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</si>
  <si>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</si>
  <si>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</si>
  <si>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</si>
  <si>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</si>
  <si>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</si>
  <si>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</si>
  <si>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</si>
  <si>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</si>
  <si>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</si>
  <si>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</si>
  <si>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</si>
  <si>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</si>
  <si>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</si>
  <si>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</si>
  <si>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</si>
  <si>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</si>
  <si>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</si>
  <si>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</si>
  <si>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</si>
  <si>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</si>
  <si>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</si>
  <si>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</si>
  <si>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</si>
  <si>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</si>
  <si>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</si>
  <si>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</si>
  <si>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</si>
  <si>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</si>
  <si>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</si>
  <si>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</si>
  <si>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</si>
  <si>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</si>
  <si>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</si>
  <si>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</si>
  <si>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</si>
  <si>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</si>
  <si>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</si>
  <si>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</si>
  <si>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</si>
  <si>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</si>
  <si>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</si>
  <si>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</si>
  <si>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</si>
  <si>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</si>
  <si>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</si>
  <si>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</si>
  <si>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</si>
  <si>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</si>
  <si>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</si>
  <si>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</si>
  <si>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</si>
  <si>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</si>
  <si>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</si>
  <si>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</si>
  <si>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</si>
  <si>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</si>
  <si>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</si>
  <si>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</si>
  <si>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</si>
  <si>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</si>
  <si>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</si>
  <si>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</si>
  <si>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</si>
  <si>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</si>
  <si>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</si>
  <si>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</si>
  <si>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</si>
  <si>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</si>
  <si>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</si>
  <si>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</si>
  <si>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</si>
  <si>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</si>
  <si>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</si>
  <si>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</si>
  <si>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</si>
  <si>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</si>
  <si>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</si>
  <si>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</si>
  <si>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</si>
  <si>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</si>
  <si>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</si>
  <si>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</si>
  <si>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</si>
  <si>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</si>
  <si>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</si>
  <si>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</si>
  <si>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</si>
  <si>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</si>
  <si>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</si>
  <si>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</si>
  <si>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</si>
  <si>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</si>
  <si>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</si>
  <si>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</si>
  <si>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</si>
  <si>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</si>
  <si>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</si>
  <si>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</si>
  <si>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</si>
  <si>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</si>
  <si>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</si>
  <si>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</si>
  <si>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</si>
  <si>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</si>
  <si>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</si>
  <si>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</si>
  <si>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</si>
  <si>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</si>
  <si>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</si>
  <si>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</si>
  <si>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</si>
  <si>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</si>
  <si>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</si>
  <si>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</si>
  <si>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</si>
  <si>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</si>
  <si>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</si>
  <si>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</si>
  <si>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</si>
  <si>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</si>
  <si>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</si>
  <si>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</si>
  <si>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</si>
  <si>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</si>
  <si>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</si>
  <si>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</si>
  <si>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</si>
  <si>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</si>
  <si>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</si>
  <si>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</si>
  <si>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</si>
  <si>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</si>
  <si>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</si>
  <si>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</si>
  <si>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</si>
  <si>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</si>
  <si>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</si>
  <si>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</si>
  <si>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</si>
  <si>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</si>
  <si>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</si>
  <si>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</si>
  <si>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</si>
  <si>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</si>
  <si>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</si>
  <si>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</si>
  <si>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</si>
  <si>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</si>
  <si>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</si>
  <si>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</si>
  <si>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</si>
  <si>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</si>
  <si>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</si>
  <si>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</si>
  <si>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</si>
  <si>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</si>
  <si>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</si>
  <si>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</si>
  <si>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</si>
  <si>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</si>
  <si>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</si>
  <si>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</si>
  <si>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</si>
  <si>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</si>
  <si>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</si>
  <si>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</si>
  <si>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</si>
  <si>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</si>
  <si>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</si>
  <si>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</si>
  <si>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</si>
  <si>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</si>
  <si>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</si>
  <si>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</si>
  <si>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</si>
  <si>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</si>
  <si>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</si>
  <si>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</si>
  <si>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</si>
  <si>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</si>
  <si>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</si>
  <si>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</si>
  <si>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</si>
  <si>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</si>
  <si>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</si>
  <si>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</si>
  <si>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</si>
  <si>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</si>
  <si>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</si>
  <si>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</si>
  <si>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</si>
  <si>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</si>
  <si>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</si>
  <si>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</si>
  <si>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</si>
  <si>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</si>
  <si>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</si>
  <si>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</si>
  <si>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</si>
  <si>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</si>
  <si>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</si>
  <si>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</si>
  <si>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</si>
  <si>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</si>
  <si>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</si>
  <si>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</si>
  <si>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</si>
  <si>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</si>
  <si>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</si>
  <si>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</si>
  <si>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</si>
  <si>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</si>
  <si>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</si>
  <si>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</si>
  <si>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</si>
  <si>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</si>
  <si>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</si>
  <si>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</si>
  <si>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</si>
  <si>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</si>
  <si>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</si>
  <si>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</si>
  <si>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</si>
  <si>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</si>
  <si>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</si>
  <si>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</si>
  <si>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</si>
  <si>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</si>
  <si>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</si>
  <si>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</si>
  <si>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</si>
  <si>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</si>
  <si>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</si>
  <si>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</si>
  <si>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</si>
  <si>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</si>
  <si>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</si>
  <si>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</si>
  <si>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</si>
  <si>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</si>
  <si>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</si>
  <si>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</si>
  <si>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</si>
  <si>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</si>
  <si>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</si>
  <si>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</si>
  <si>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</si>
  <si>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</si>
  <si>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</si>
  <si>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</si>
  <si>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</si>
  <si>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</si>
  <si>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</si>
  <si>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</si>
  <si>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</si>
  <si>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</si>
  <si>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</si>
  <si>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</si>
  <si>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</si>
  <si>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</si>
  <si>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</si>
  <si>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</si>
  <si>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</si>
  <si>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</si>
  <si>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</si>
  <si>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</si>
  <si>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</si>
  <si>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</si>
  <si>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</si>
  <si>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</si>
  <si>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</si>
  <si>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</si>
  <si>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</si>
  <si>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</si>
  <si>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</si>
  <si>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</si>
  <si>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</si>
  <si>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</si>
  <si>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</si>
  <si>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</si>
  <si>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</si>
  <si>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</si>
  <si>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</si>
  <si>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</si>
  <si>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</si>
  <si>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</si>
  <si>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</si>
  <si>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</si>
  <si>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</si>
  <si>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</si>
  <si>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</si>
  <si>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</si>
  <si>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</si>
  <si>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</si>
  <si>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</si>
  <si>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</si>
  <si>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</si>
  <si>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</si>
  <si>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</si>
  <si>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</si>
  <si>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</si>
  <si>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</si>
  <si>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</si>
  <si>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</si>
  <si>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</si>
  <si>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</si>
  <si>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</si>
  <si>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</si>
  <si>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</si>
  <si>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</si>
  <si>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</si>
  <si>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</si>
  <si>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</si>
  <si>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</si>
  <si>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</si>
  <si>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</si>
  <si>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</si>
  <si>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</si>
  <si>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</si>
  <si>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</si>
  <si>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</si>
  <si>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</si>
  <si>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</si>
  <si>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</si>
  <si>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</si>
  <si>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</si>
  <si>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</si>
  <si>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</si>
  <si>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</si>
  <si>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</si>
  <si>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</si>
  <si>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</si>
  <si>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</si>
  <si>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</si>
  <si>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</si>
  <si>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</si>
  <si>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</si>
  <si>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</si>
  <si>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</si>
  <si>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</si>
  <si>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</si>
  <si>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</si>
  <si>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</si>
  <si>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</si>
  <si>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</si>
  <si>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</si>
  <si>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</si>
  <si>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</si>
  <si>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</si>
  <si>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</si>
  <si>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</si>
  <si>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</si>
  <si>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</si>
  <si>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</si>
  <si>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</si>
  <si>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</si>
  <si>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</si>
  <si>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</si>
  <si>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</si>
  <si>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</si>
  <si>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</si>
  <si>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</si>
  <si>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</si>
  <si>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</si>
  <si>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</si>
  <si>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</si>
  <si>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</si>
  <si>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</si>
  <si>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</si>
  <si>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</si>
  <si>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</si>
  <si>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</si>
  <si>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</si>
  <si>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</si>
  <si>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</si>
  <si>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</si>
  <si>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</si>
  <si>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</si>
  <si>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</si>
  <si>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</si>
  <si>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</si>
  <si>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</si>
  <si>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</si>
  <si>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</si>
  <si>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</si>
  <si>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</si>
  <si>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</si>
  <si>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</si>
  <si>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</si>
  <si>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</si>
  <si>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</si>
  <si>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</si>
  <si>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</si>
  <si>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</si>
  <si>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</si>
  <si>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</si>
  <si>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</si>
  <si>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</si>
  <si>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</si>
  <si>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</si>
  <si>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</si>
  <si>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</si>
  <si>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</si>
  <si>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</si>
  <si>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</si>
  <si>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</si>
  <si>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</si>
  <si>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</si>
  <si>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</si>
  <si>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</si>
  <si>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</si>
  <si>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</si>
  <si>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</si>
  <si>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</si>
  <si>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</si>
  <si>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</si>
  <si>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</si>
  <si>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</si>
  <si>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</si>
  <si>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</si>
  <si>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</si>
  <si>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</si>
  <si>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</si>
  <si>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</si>
  <si>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</si>
  <si>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</si>
  <si>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</si>
  <si>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</si>
  <si>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</si>
  <si>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</si>
  <si>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</si>
  <si>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</si>
  <si>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</si>
  <si>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</si>
  <si>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</si>
  <si>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</si>
  <si>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</si>
  <si>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</si>
  <si>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</si>
  <si>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</si>
  <si>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</si>
  <si>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</si>
  <si>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</si>
  <si>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</si>
  <si>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</si>
  <si>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</si>
  <si>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</si>
  <si>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</si>
  <si>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</si>
  <si>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</si>
  <si>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</si>
  <si>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</si>
  <si>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</si>
  <si>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</si>
  <si>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</si>
  <si>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</si>
  <si>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</si>
  <si>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</si>
  <si>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</si>
  <si>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</si>
  <si>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</si>
  <si>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</si>
  <si>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</si>
  <si>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</si>
  <si>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</si>
  <si>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</si>
  <si>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</si>
  <si>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</si>
  <si>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</si>
  <si>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</si>
  <si>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</si>
  <si>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</si>
  <si>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</si>
  <si>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</si>
  <si>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</si>
  <si>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</si>
  <si>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</si>
  <si>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</si>
  <si>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</si>
  <si>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</si>
  <si>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</si>
  <si>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</si>
  <si>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</si>
  <si>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</si>
  <si>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</si>
  <si>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</si>
  <si>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</si>
  <si>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</si>
  <si>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</si>
  <si>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</si>
  <si>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</si>
  <si>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</si>
  <si>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</si>
  <si>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</si>
  <si>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</si>
  <si>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</si>
  <si>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</si>
  <si>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</si>
  <si>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</si>
  <si>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</si>
  <si>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</si>
  <si>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</si>
  <si>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</si>
  <si>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</si>
  <si>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</si>
  <si>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</si>
  <si>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</si>
  <si>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</si>
  <si>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</si>
  <si>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</si>
  <si>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</si>
  <si>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</si>
  <si>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</si>
  <si>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</si>
  <si>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</si>
  <si>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</si>
  <si>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</si>
  <si>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</si>
  <si>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</si>
  <si>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</si>
  <si>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</si>
  <si>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</si>
  <si>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</si>
  <si>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</si>
  <si>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</si>
  <si>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</si>
  <si>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</si>
  <si>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</si>
  <si>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</si>
  <si>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</si>
  <si>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</si>
  <si>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</si>
  <si>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</si>
  <si>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</si>
  <si>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</si>
  <si>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</si>
  <si>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</si>
  <si>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</si>
  <si>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</si>
  <si>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</si>
  <si>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</si>
  <si>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</si>
  <si>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</si>
  <si>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</si>
  <si>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</si>
  <si>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</si>
  <si>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</si>
  <si>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</si>
  <si>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</si>
  <si>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</si>
  <si>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</si>
  <si>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</si>
  <si>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</si>
  <si>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</si>
  <si>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</si>
  <si>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</si>
  <si>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</si>
  <si>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</si>
  <si>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</si>
  <si>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</si>
  <si>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</si>
  <si>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</si>
  <si>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</si>
  <si>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</si>
  <si>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</si>
  <si>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</si>
  <si>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</si>
  <si>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</si>
  <si>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</si>
  <si>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</si>
  <si>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</si>
  <si>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</si>
  <si>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</si>
  <si>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</si>
  <si>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</si>
  <si>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</si>
  <si>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</si>
  <si>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</si>
  <si>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</si>
  <si>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</si>
  <si>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</si>
  <si>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</si>
  <si>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</si>
  <si>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</si>
  <si>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</si>
  <si>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</si>
  <si>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</si>
  <si>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</si>
  <si>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</si>
  <si>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</si>
  <si>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</si>
  <si>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</si>
  <si>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</si>
  <si>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</si>
  <si>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</si>
  <si>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</si>
  <si>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</si>
  <si>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</si>
  <si>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</si>
  <si>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</si>
  <si>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</si>
  <si>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</si>
  <si>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</si>
  <si>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</si>
  <si>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</si>
  <si>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</si>
  <si>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</si>
  <si>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</si>
  <si>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</si>
  <si>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</si>
  <si>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</si>
  <si>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</si>
  <si>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</si>
  <si>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</si>
  <si>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</si>
  <si>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</si>
  <si>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</si>
  <si>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</si>
  <si>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</si>
  <si>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</si>
  <si>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</si>
  <si>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</si>
  <si>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</si>
  <si>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</si>
  <si>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</si>
  <si>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</si>
  <si>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</si>
  <si>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</si>
  <si>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</si>
  <si>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</si>
  <si>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</si>
  <si>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</si>
  <si>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</si>
  <si>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</si>
  <si>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</si>
  <si>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</si>
  <si>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</si>
  <si>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</si>
  <si>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</si>
  <si>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</si>
  <si>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</si>
  <si>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</si>
  <si>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</si>
  <si>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</si>
  <si>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</si>
  <si>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</si>
  <si>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</si>
  <si>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</si>
  <si>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</si>
  <si>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</si>
  <si>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</si>
  <si>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</si>
  <si>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</si>
  <si>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</si>
  <si>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</si>
  <si>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</si>
  <si>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</si>
  <si>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</si>
  <si>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</si>
  <si>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</si>
  <si>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</si>
  <si>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</si>
  <si>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</si>
  <si>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</si>
  <si>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</si>
  <si>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</si>
  <si>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</si>
  <si>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</si>
  <si>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</si>
  <si>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</si>
  <si>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</si>
  <si>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</si>
  <si>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</si>
  <si>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</si>
  <si>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</si>
  <si>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</si>
  <si>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</si>
  <si>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</si>
  <si>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</si>
  <si>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</si>
  <si>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</si>
  <si>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</si>
  <si>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</si>
  <si>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</si>
  <si>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</si>
  <si>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</si>
  <si>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</si>
  <si>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</si>
  <si>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</si>
  <si>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</si>
  <si>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</si>
  <si>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</si>
  <si>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</si>
  <si>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</si>
  <si>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</si>
  <si>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</si>
  <si>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</si>
  <si>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</si>
  <si>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</si>
  <si>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</si>
  <si>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</si>
  <si>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</si>
  <si>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</si>
  <si>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</si>
  <si>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</si>
  <si>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</si>
  <si>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</si>
  <si>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</si>
  <si>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</si>
  <si>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</si>
  <si>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</si>
  <si>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</si>
  <si>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</si>
  <si>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</si>
  <si>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</si>
  <si>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</si>
  <si>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</si>
  <si>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</si>
  <si>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</si>
  <si>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</si>
  <si>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</si>
  <si>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</si>
  <si>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</si>
  <si>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</si>
  <si>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</si>
  <si>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</si>
  <si>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</si>
  <si>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</si>
  <si>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</si>
  <si>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</si>
  <si>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</si>
  <si>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</si>
  <si>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</si>
  <si>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</si>
  <si>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</si>
  <si>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</si>
  <si>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</si>
  <si>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</si>
  <si>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</si>
  <si>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</si>
  <si>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</si>
  <si>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</si>
  <si>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</si>
  <si>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</si>
  <si>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</si>
  <si>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</si>
  <si>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</si>
  <si>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</si>
  <si>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</si>
  <si>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</si>
  <si>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</si>
  <si>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</si>
  <si>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</si>
  <si>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</si>
  <si>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</si>
  <si>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</si>
  <si>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</si>
  <si>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</si>
  <si>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</si>
  <si>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</si>
  <si>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</si>
  <si>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</si>
  <si>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</si>
  <si>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</si>
  <si>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</si>
  <si>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</si>
  <si>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</si>
  <si>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</si>
  <si>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</si>
  <si>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</si>
  <si>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</si>
  <si>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</si>
  <si>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</si>
  <si>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</si>
  <si>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</si>
  <si>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</si>
  <si>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</si>
  <si>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</si>
  <si>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</si>
  <si>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</si>
  <si>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</si>
  <si>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</si>
  <si>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</si>
  <si>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</si>
  <si>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</si>
  <si>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</si>
  <si>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</si>
  <si>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</si>
  <si>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</si>
  <si>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</si>
  <si>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</si>
  <si>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</si>
  <si>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</si>
  <si>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</si>
  <si>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</si>
  <si>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</si>
  <si>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</si>
  <si>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</si>
  <si>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</si>
  <si>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</si>
  <si>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</si>
  <si>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</si>
  <si>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</si>
  <si>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</si>
  <si>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</si>
  <si>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</si>
  <si>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</si>
  <si>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</si>
  <si>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</si>
  <si>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</si>
  <si>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</si>
  <si>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</si>
  <si>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</si>
  <si>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</si>
  <si>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</si>
  <si>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</si>
  <si>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</si>
  <si>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</si>
  <si>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</si>
  <si>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</si>
  <si>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</si>
  <si>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</si>
  <si>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</si>
  <si>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</si>
  <si>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</si>
  <si>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</si>
  <si>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</si>
  <si>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</si>
  <si>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</si>
  <si>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</si>
  <si>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</si>
  <si>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</si>
  <si>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</si>
  <si>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</si>
  <si>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</si>
  <si>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</si>
  <si>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</si>
  <si>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</si>
  <si>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</si>
  <si>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</si>
  <si>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</si>
  <si>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</si>
  <si>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</si>
  <si>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</si>
  <si>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</si>
  <si>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</si>
  <si>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</si>
  <si>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</si>
  <si>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</si>
  <si>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</si>
  <si>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</si>
  <si>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</si>
  <si>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</si>
  <si>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</si>
  <si>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</si>
  <si>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</si>
  <si>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</si>
  <si>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</si>
  <si>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</si>
  <si>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</si>
  <si>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</si>
  <si>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</si>
  <si>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</si>
  <si>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</si>
  <si>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</si>
  <si>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</si>
  <si>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</si>
  <si>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</si>
  <si>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</si>
  <si>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</si>
  <si>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</si>
  <si>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</si>
  <si>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</si>
  <si>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</si>
  <si>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</si>
  <si>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</si>
  <si>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</si>
  <si>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</si>
  <si>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</si>
  <si>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</si>
  <si>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</si>
  <si>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</si>
  <si>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</si>
  <si>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</si>
  <si>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</si>
  <si>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</si>
  <si>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</si>
  <si>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</si>
  <si>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</si>
  <si>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</si>
  <si>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</si>
  <si>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</si>
  <si>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</si>
  <si>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</si>
  <si>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</si>
  <si>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</si>
  <si>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</si>
  <si>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</si>
  <si>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</si>
  <si>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</si>
  <si>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</si>
  <si>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</si>
  <si>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</si>
  <si>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</si>
  <si>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</si>
  <si>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</si>
  <si>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</si>
  <si>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</si>
  <si>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</si>
  <si>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</si>
  <si>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</si>
  <si>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</si>
  <si>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</si>
  <si>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</si>
  <si>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</si>
  <si>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</si>
  <si>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</si>
  <si>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</si>
  <si>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</si>
  <si>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</si>
  <si>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</si>
  <si>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</si>
  <si>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</si>
  <si>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</si>
  <si>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</si>
  <si>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</si>
  <si>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</si>
  <si>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</si>
  <si>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</si>
  <si>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</si>
  <si>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</si>
  <si>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</si>
  <si>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</si>
  <si>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</si>
  <si>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</si>
  <si>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</si>
  <si>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</si>
  <si>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</si>
  <si>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</si>
  <si>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</si>
  <si>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</si>
  <si>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</si>
  <si>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</si>
  <si>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</si>
  <si>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</si>
  <si>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</si>
  <si>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</si>
  <si>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</si>
  <si>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</si>
  <si>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</si>
  <si>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</si>
  <si>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</si>
  <si>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</si>
  <si>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</si>
  <si>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</si>
  <si>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</si>
  <si>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</si>
  <si>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</si>
  <si>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</si>
  <si>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</si>
  <si>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</si>
  <si>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</si>
  <si>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</si>
  <si>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</si>
  <si>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</si>
  <si>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</si>
  <si>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</si>
  <si>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</si>
  <si>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</si>
  <si>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</si>
  <si>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</si>
  <si>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</si>
  <si>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</si>
  <si>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</si>
  <si>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</si>
  <si>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</si>
  <si>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</si>
  <si>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</si>
  <si>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</si>
  <si>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</si>
  <si>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</si>
  <si>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</si>
  <si>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</si>
  <si>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</si>
  <si>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</si>
  <si>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</si>
  <si>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</si>
  <si>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</si>
  <si>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</si>
  <si>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</si>
  <si>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</si>
  <si>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</si>
  <si>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</si>
  <si>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</si>
  <si>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</si>
  <si>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</si>
  <si>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</si>
  <si>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</si>
  <si>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</si>
  <si>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</si>
  <si>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</si>
  <si>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</si>
  <si>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</si>
  <si>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</si>
  <si>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</si>
  <si>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</si>
  <si>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</si>
  <si>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</si>
  <si>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</si>
  <si>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</si>
  <si>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</si>
  <si>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</si>
  <si>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</si>
  <si>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</si>
  <si>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</si>
  <si>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</si>
  <si>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</si>
  <si>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</si>
  <si>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</si>
  <si>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</si>
  <si>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</si>
  <si>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</si>
  <si>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</si>
  <si>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</si>
  <si>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</si>
  <si>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</si>
  <si>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</si>
  <si>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</si>
  <si>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</si>
  <si>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</si>
  <si>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</si>
  <si>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</si>
  <si>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</si>
  <si>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</si>
  <si>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</si>
  <si>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</si>
  <si>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</si>
  <si>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</si>
  <si>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</si>
  <si>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</si>
  <si>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</si>
  <si>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</si>
  <si>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</si>
  <si>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</si>
  <si>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</si>
  <si>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</si>
  <si>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</si>
  <si>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</si>
  <si>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</si>
  <si>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</si>
  <si>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</si>
  <si>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</si>
  <si>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</si>
  <si>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</si>
  <si>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</si>
  <si>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</si>
  <si>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</si>
  <si>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</si>
  <si>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</si>
  <si>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</si>
  <si>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</si>
  <si>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</si>
  <si>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</si>
  <si>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</si>
  <si>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</si>
  <si>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</si>
  <si>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</si>
  <si>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</si>
  <si>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</si>
  <si>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</si>
  <si>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</si>
  <si>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</si>
  <si>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</si>
  <si>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</si>
  <si>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</si>
  <si>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</si>
  <si>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</si>
  <si>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</si>
  <si>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</si>
  <si>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</si>
  <si>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</si>
  <si>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</si>
  <si>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</si>
  <si>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</si>
  <si>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</si>
  <si>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</si>
  <si>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</si>
  <si>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</si>
  <si>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</si>
  <si>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</si>
  <si>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</si>
  <si>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</si>
  <si>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</si>
  <si>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</si>
  <si>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</si>
  <si>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</si>
  <si>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</si>
  <si>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</si>
  <si>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</si>
  <si>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</si>
  <si>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</si>
  <si>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</si>
  <si>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</si>
  <si>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</si>
  <si>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</si>
  <si>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</si>
  <si>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</si>
  <si>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</si>
  <si>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</si>
  <si>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</si>
  <si>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</si>
  <si>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</si>
  <si>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</si>
  <si>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</si>
  <si>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</si>
  <si>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</si>
  <si>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</si>
  <si>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</si>
  <si>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</si>
  <si>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</si>
  <si>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</si>
  <si>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</si>
  <si>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</si>
  <si>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</si>
  <si>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</si>
  <si>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</si>
  <si>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</si>
  <si>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</si>
  <si>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</si>
  <si>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</si>
  <si>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</si>
  <si>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</si>
  <si>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</si>
  <si>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</si>
  <si>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</si>
  <si>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</si>
  <si>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</si>
  <si>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</si>
  <si>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</si>
  <si>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</si>
  <si>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</si>
  <si>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</si>
  <si>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</si>
  <si>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</si>
  <si>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</si>
  <si>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</si>
  <si>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</si>
  <si>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</si>
  <si>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</si>
  <si>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</si>
  <si>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</si>
  <si>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</si>
  <si>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</si>
  <si>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</si>
  <si>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</si>
  <si>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</si>
  <si>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</si>
  <si>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</si>
  <si>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</si>
  <si>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</si>
  <si>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</si>
  <si>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</si>
  <si>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</si>
  <si>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</si>
  <si>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</si>
  <si>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</si>
  <si>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</si>
  <si>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</si>
  <si>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</si>
  <si>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</si>
  <si>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</si>
  <si>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</si>
  <si>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</si>
  <si>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</si>
  <si>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</si>
  <si>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</si>
  <si>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</si>
  <si>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</si>
  <si>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</si>
  <si>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</si>
  <si>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</si>
  <si>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</si>
  <si>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</si>
  <si>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</si>
  <si>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</si>
  <si>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</si>
  <si>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</si>
  <si>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</si>
  <si>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</si>
  <si>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</si>
  <si>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</si>
  <si>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</si>
  <si>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</si>
  <si>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</si>
  <si>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</si>
  <si>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</si>
  <si>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</si>
  <si>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</si>
  <si>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</si>
  <si>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</si>
  <si>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</si>
  <si>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</si>
  <si>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</si>
  <si>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</si>
  <si>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</si>
  <si>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</si>
  <si>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</si>
  <si>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</si>
  <si>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</si>
  <si>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</si>
  <si>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</si>
  <si>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</si>
  <si>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</si>
  <si>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</si>
  <si>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</si>
  <si>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</si>
  <si>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</si>
  <si>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</si>
  <si>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</si>
  <si>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</si>
  <si>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</si>
  <si>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</si>
  <si>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</si>
  <si>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</si>
  <si>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</si>
  <si>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</si>
  <si>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</si>
  <si>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</si>
  <si>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</si>
  <si>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</si>
  <si>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</si>
  <si>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</si>
  <si>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</si>
  <si>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</si>
  <si>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</si>
  <si>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</si>
  <si>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</si>
  <si>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</si>
  <si>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</si>
  <si>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</si>
  <si>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</si>
  <si>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</si>
  <si>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</si>
  <si>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</si>
  <si>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</si>
  <si>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</si>
  <si>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</si>
  <si>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</si>
  <si>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</si>
  <si>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</si>
  <si>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</si>
  <si>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</si>
  <si>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</si>
  <si>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</si>
  <si>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</si>
  <si>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</si>
  <si>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</si>
  <si>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</si>
  <si>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</si>
  <si>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</si>
  <si>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</si>
  <si>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</si>
  <si>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</si>
  <si>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</si>
  <si>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</si>
  <si>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</si>
  <si>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</si>
  <si>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</si>
  <si>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</si>
  <si>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</si>
  <si>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</si>
  <si>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</si>
  <si>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</si>
  <si>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</si>
  <si>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</si>
  <si>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</si>
  <si>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</si>
  <si>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</si>
  <si>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</si>
  <si>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</si>
  <si>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</si>
  <si>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</si>
  <si>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</si>
  <si>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</si>
  <si>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</si>
  <si>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</si>
  <si>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</si>
  <si>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</si>
  <si>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</si>
  <si>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</si>
  <si>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</si>
  <si>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</si>
  <si>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</si>
  <si>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</si>
  <si>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</si>
  <si>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</si>
  <si>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</si>
  <si>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</si>
  <si>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</si>
  <si>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</si>
  <si>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</si>
  <si>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</si>
  <si>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</si>
  <si>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</si>
  <si>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</si>
  <si>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</si>
  <si>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</si>
  <si>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</si>
  <si>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</si>
  <si>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</si>
  <si>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</si>
  <si>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</si>
  <si>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</si>
  <si>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</si>
  <si>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</si>
  <si>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</si>
  <si>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</si>
  <si>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</si>
  <si>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</si>
  <si>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</si>
  <si>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</si>
  <si>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</si>
  <si>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</si>
  <si>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</si>
  <si>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</si>
  <si>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</si>
  <si>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</si>
  <si>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</si>
  <si>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</si>
  <si>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</si>
  <si>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</si>
  <si>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</si>
  <si>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</si>
  <si>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</si>
  <si>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</si>
  <si>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</si>
  <si>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</si>
  <si>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</si>
  <si>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</si>
  <si>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</si>
  <si>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</si>
  <si>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</si>
  <si>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</si>
  <si>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</si>
  <si>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</si>
  <si>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</si>
  <si>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</si>
  <si>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</si>
  <si>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</si>
  <si>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</si>
  <si>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</si>
  <si>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</si>
  <si>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</si>
  <si>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</si>
  <si>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</si>
  <si>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</si>
  <si>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</si>
  <si>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</si>
  <si>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</si>
  <si>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</si>
  <si>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</si>
  <si>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</si>
  <si>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</si>
  <si>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</si>
  <si>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</si>
  <si>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</si>
  <si>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</si>
  <si>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</si>
  <si>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</si>
  <si>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</si>
  <si>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</si>
  <si>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</si>
  <si>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</si>
  <si>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</si>
  <si>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</si>
  <si>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</si>
  <si>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</si>
  <si>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</si>
  <si>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</si>
  <si>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</si>
  <si>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</si>
  <si>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</si>
  <si>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</si>
  <si>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</si>
  <si>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</si>
  <si>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</si>
  <si>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</si>
  <si>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</si>
  <si>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</si>
  <si>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</si>
  <si>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</si>
  <si>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</si>
  <si>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</si>
  <si>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</si>
  <si>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</si>
  <si>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</si>
  <si>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</si>
  <si>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</si>
  <si>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</si>
  <si>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</si>
  <si>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</si>
  <si>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</si>
  <si>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</si>
  <si>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</si>
  <si>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</si>
  <si>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</si>
  <si>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</si>
  <si>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</si>
  <si>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</si>
  <si>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</si>
  <si>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</si>
  <si>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</si>
  <si>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</si>
  <si>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</si>
  <si>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</si>
  <si>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</si>
  <si>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</si>
  <si>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</si>
  <si>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</si>
  <si>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</si>
  <si>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</si>
  <si>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</si>
  <si>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</si>
  <si>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</si>
  <si>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</si>
  <si>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</si>
  <si>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</si>
  <si>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</si>
  <si>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</si>
  <si>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</si>
  <si>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</si>
  <si>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</si>
  <si>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</si>
  <si>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</si>
  <si>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</si>
  <si>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</si>
  <si>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</si>
  <si>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</si>
  <si>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</si>
  <si>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</si>
  <si>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</si>
  <si>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</si>
  <si>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</si>
  <si>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</si>
  <si>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</si>
  <si>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</si>
  <si>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</si>
  <si>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</si>
  <si>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</si>
  <si>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</si>
  <si>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</si>
  <si>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</si>
  <si>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</si>
  <si>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</si>
  <si>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</si>
  <si>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PCM-20251025-00001449</t>
  </si>
  <si>
    <t>ETA 40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</si>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</sst>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292.77757037037372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12.282581944447884</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70" t="str">
        <f>IFERROR(VLOOKUP(D4,DB!A:K,11,0),"")</f>
        <v/>
      </c>
      <c r="C4" s="147"/>
      <c r="D4" s="147"/>
      <c r="E4" s="169"/>
      <c r="F4" s="149"/>
      <c r="G4" s="150">
        <f ca="1">IFERROR(NOW()-F4,"")</f>
        <v>45955.7259962963</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45955.7259962963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45955.7259962963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45955.7259962963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45955.7259962963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45955.7259962963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45955.7259962963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45955.7259962963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45955.7259962963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45955.7259962963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45955.7259962963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45955.7259962963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45955.7259962963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45955.7259962963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45955.7259962963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45955.7259962963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45955.7259962963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45955.7259962963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45955.7259962963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45955.7259962963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45955.7259962963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45955.7259962963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45955.7259962963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45955.7259962963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45955.7259962963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45955.7259962963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45955.7259962963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45955.7259962963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45955.7259962963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45955.7259962963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45955.7259962963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45955.7259962963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45955.7259962963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45955.7259962963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45955.7259962963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45955.7259962963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45955.7259962963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45955.7259962963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45955.7259962963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45955.7259962963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45955.7259962963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45955.7259962963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45955.7259962963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45955.7259962963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45955.7259962963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45955.7259962963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45955.7259962963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45955.7259962963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45955.7259962963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45955.7259962963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45955.7259962963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45955.7259962963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45955.7259962963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45955.7259962963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45955.7259962963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45955.7259962963</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45955.7259962963</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676B4154-2585-4A23-8D9A-A96273D06BC9}"/>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tabSelected="1" workbookViewId="0">
      <selection activeCell="K6" sqref="K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130.72615833333839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11.230220833334897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7</v>
      </c>
      <c r="D5" s="18" t="s">
        <v>27046</v>
      </c>
      <c r="E5" s="115" t="s">
        <v>39079</v>
      </c>
      <c r="F5" s="116">
        <v>45955.722581018519</v>
      </c>
      <c r="G5" s="117">
        <f ca="1">IFERROR(NOW()-F5,"-")</f>
        <v>3.4152777807321399E-3</v>
      </c>
      <c r="H5" s="116">
        <v>45955.71471064815</v>
      </c>
      <c r="I5" s="18" t="str">
        <f>IFERROR(VLOOKUP(D5,DB!A:F,6,0),"")</f>
        <v>Generator-SG</v>
      </c>
      <c r="J5" s="18" t="str">
        <f>IFERROR(VLOOKUP(D5,DB!A:G,7,0),"")</f>
        <v>Dead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45955.7259962963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45955.7259962963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45955.7259962963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45955.7259962963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45955.7259962963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45955.7259962963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45955.7259962963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45955.7259962963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45955.7259962963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45955.7259962963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45955.7259962963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45955.7259962963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45955.7259962963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45955.7259962963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45955.7259962963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45955.7259962963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45955.7259962963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45955.7259962963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45955.7259962963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45955.7259962963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45955.7259962963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45955.7259962963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45955.7259962963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45955.7259962963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45955.7259962963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45955.7259962963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45955.7259962963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45955.7259962963</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45955.7259962963</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45955.7259962963</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45955.7259962963</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45955.7259962963</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45955.7259962963</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45955.7259962963</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45955.7259962963</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45955.7259962963</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45955.7259962963</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45955.7259962963</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45955.7259962963</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45955.7259962963</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45955.7259962963</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45955.7259962963</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45955.7259962963</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45955.7259962963</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45955.7259962963</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45955.7259962963</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45955.7259962963</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45955.7259962963</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45955.7259962963</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45955.7259962963</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45955.7259962963</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45955.7259962963</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45955.7259962963</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45955.7259962963</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45955.7259962963</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45955.7259962963</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45955.7259962963</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45955.7259962963</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45955.7259962963</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45955.7259962963</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45955.7259962963</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45955.7259962963</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45955.7259962963</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45955.7259962963</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45955.7259962963</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45955.7259962963</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45955.7259962963</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45955.7259962963</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45955.7259962963</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45955.7259962963</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45955.7259962963</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45955.7259962963</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45955.7259962963</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45955.7259962963</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45955.7259962963</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45955.7259962963</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45955.7259962963</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45955.7259962963</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45955.7259962963</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45955.7259962963</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45955.7259962963</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45955.7259962963</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45955.7259962963</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45955.7259962963</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45955.7259962963</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45955.7259962963</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45955.7259962963</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45955.7259962963</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45955.7259962963</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45955.7259962963</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45955.7259962963</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45955.7259962963</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45955.7259962963</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45955.7259962963</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45955.7259962963</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45955.7259962963</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45955.7259962963</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45955.7259962963</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45955.7259962963</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45955.7259962963</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45955.7259962963</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45955.7259962963</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45955.7259962963</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45955.7259962963</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45955.7259962963</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45955.7259962963</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45955.7259962963</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45955.7259962963</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45955.7259962963</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45955.7259962963</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45955.7259962963</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45955.7259962963</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45955.7259962963</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45955.7259962963</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45955.7259962963</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45955.7259962963</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45955.7259962963</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45955.7259962963</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45955.7259962963</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45955.7259962963</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45955.7259962963</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45955.7259962963</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45955.7259962963</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45955.7259962963</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45955.7259962963</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45955.7259962963</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45955.7259962963</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45955.7259962963</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45955.7259962963</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45955.7259962963</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45955.7259962963</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45955.7259962963</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45955.7259962963</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45955.7259962963</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45955.7259962963</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45955.7259962963</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45955.7259962963</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45955.7259962963</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45955.7259962963</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45955.7259962963</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45955.7259962963</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45955.7259962963</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45955.7259962963</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45955.7259962963</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45955.7259962963</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45955.7259962963</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45955.7259962963</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45955.7259962963</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45955.7259962963</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45955.7259962963</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45955.7259962963</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45955.7259962963</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45955.7259962963</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45955.7259962963</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45955.7259962963</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45955.7259962963</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45955.7259962963</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45955.7259962963</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45955.7259962963</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45955.7259962963</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45955.7259962963</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45955.7259962963</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45955.7259962963</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45955.7259962963</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45955.7259962963</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45955.7259962963</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45955.7259962963</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45955.7259962963</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45955.7259962963</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45955.7259962963</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45955.7259962963</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45955.7259962963</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45955.7259962963</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45955.7259962963</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45955.7259962963</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45955.7259962963</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45955.7259962963</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45955.7259962963</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45955.7259962963</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45955.7259962963</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45955.7259962963</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45955.7259962963</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45955.7259962963</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45955.7259962963</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45955.7259962963</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45955.7259962963</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45955.7259962963</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45955.7259962963</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45955.7259962963</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45955.7259962963</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45955.7259962963</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45955.7259962963</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45955.7259962963</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45955.7259962963</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45955.7259962963</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45955.7259962963</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45955.7259962963</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45955.7259962963</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45955.7259962963</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45955.7259962963</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45955.7259962963</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45955.7259962963</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45955.7259962963</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45955.7259962963</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45955.7259962963</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45955.7259962963</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45955.7259962963</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45955.7259962963</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45955.7259962963</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45955.7259962963</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45955.7259962963</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45955.7259962963</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45955.7259962963</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45955.7259962963</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45955.7259962963</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45955.7259962963</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45955.7259962963</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45955.7259962963</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45955.7259962963</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45955.7259962963</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45955.7259962963</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45955.7259962963</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45955.7259962963</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45955.7259962963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45955.7259962963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45955.7259962963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45955.7259962963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45955.7259962963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45955.7259962963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45955.7259962963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45955.7259962963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45955.7259962963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45955.7259962963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45955.7259962963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45955.7259962963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45955.7259962963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45955.7259962963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45955.7259962963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45955.7259962963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45955.7259962963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45955.7259962963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45955.7259962963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45955.7259962963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45955.7259962963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45955.7259962963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45955.7259962963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45955.7259962963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45955.7259962963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45955.7259962963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45955.7259962963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45955.7259962963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45955.7259962963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45955.7259962963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45955.7259962963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45955.7259962963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45955.7259962963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45955.7259962963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45955.7259962963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45955.7259962963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45955.7259962963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45955.7259962963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45955.7259962963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45955.7259962963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45955.7259962963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45955.7259962963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45955.7259962963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45955.7259962963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45955.7259962963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45955.7259962963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45955.7259962963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45955.7259962963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45955.7259962963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45955.7259962963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45955.7259962963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45955.7259962963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45955.7259962963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45955.7259962963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45955.7259962963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45955.7259962963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45955.7259962963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45955.7259962963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45955.7259962963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45955.7259962963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45955.7259962963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45955.7259962963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45955.7259962963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45955.7259962963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45955.7259962963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45955.7259962963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45955.7259962963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45955.7259962963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45955.7259962963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45955.7259962963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45955.7259962963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45955.7259962963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45955.7259962963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45955.7259962963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45955.7259962963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45955.7259962963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45955.7259962963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45955.7259962963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45955.7259962963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45955.7259962963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45955.7259962963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45955.7259962963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45955.7259962963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45955.7259962963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45955.7259962963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45955.7259962963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45955.7259962963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45955.7259962963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45955.7259962963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45955.7259962963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45955.7259962963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45955.7259962963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45955.7259962963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45955.7259962963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45955.7259962963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45955.7259962963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45955.7259962963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45955.7259962963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45955.7259962963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45955.7259962963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45955.7259962963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45955.7259962963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45955.7259962963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45955.7259962963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45955.7259962963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45955.7259962963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45955.7259962963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45955.7259962963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45955.7259962963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45955.7259962963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45955.7259962963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45955.7259962963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45955.7259962963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45955.7259962963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45955.7259962963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45955.7259962963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45955.7259962963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45955.7259962963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45955.7259962963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45955.7259962963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45955.7259962963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45955.7259962963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45955.7259962963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45955.7259962963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45955.7259962963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45955.7259962963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45955.7259962963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45955.7259962963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45955.7259962963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45955.7259962963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45955.7259962963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45955.7259962963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45955.7259962963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45955.7259962963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45955.7259962963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45955.7259962963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45955.7259962963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45955.7259962963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45955.7259962963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45955.7259962963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45955.7259962963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45955.7259962963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45955.7259962963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45955.7259962963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45955.7259962963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45955.7259962963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45955.7259962963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45955.7259962963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45955.7259962963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45955.7259962963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45955.7259962963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45955.7259962963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45955.7259962963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45955.7259962963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45955.7259962963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45955.7259962963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45955.7259962963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45955.7259962963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45955.7259962963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45955.7259962963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45955.7259962963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45955.7259962963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45955.7259962963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45955.7259962963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45955.7259962963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45955.7259962963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45955.7259962963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45955.7259962963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45955.7259962963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45955.7259962963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45955.7259962963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45955.7259962963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45955.7259962963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45955.7259962963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45955.7259962963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45955.7259962963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45955.7259962963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45955.7259962963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45955.7259962963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45955.7259962963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45955.7259962963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45955.7259962963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45955.7259962963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45955.7259962963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45955.7259962963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45955.7259962963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45955.7259962963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45955.7259962963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45955.7259962963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45955.7259962963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45955.7259962963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45955.7259962963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45955.7259962963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45955.7259962963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45955.7259962963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45955.7259962963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45955.7259962963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45955.7259962963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45955.7259962963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45955.7259962963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45955.7259962963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45955.7259962963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45955.7259962963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45955.7259962963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45955.7259962963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45955.7259962963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45955.7259962963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45955.7259962963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45955.7259962963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45955.7259962963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45955.7259962963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45955.7259962963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45955.7259962963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45955.7259962963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45955.7259962963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45955.7259962963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45955.7259962963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45955.7259962963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45955.7259962963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45955.7259962963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45955.7259962963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45955.7259962963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45955.7259962963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45955.7259962963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45955.7259962963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45955.7259962963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45955.7259962963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45955.7259962963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45955.7259962963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45955.7259962963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45955.7259962963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45955.7259962963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45955.7259962963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45955.7259962963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45955.7259962963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45955.7259962963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45955.7259962963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45955.7259962963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45955.7259962963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45955.7259962963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45955.7259962963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45955.7259962963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45955.7259962963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45955.7259962963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45955.7259962963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45955.7259962963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45955.7259962963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45955.7259962963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45955.7259962963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45955.7259962963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45955.7259962963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45955.7259962963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45955.7259962963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45955.7259962963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45955.7259962963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45955.7259962963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45955.7259962963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45955.7259962963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45955.7259962963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45955.7259962963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45955.7259962963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45955.7259962963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45955.7259962963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45955.7259962963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45955.7259962963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45955.7259962963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45955.7259962963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45955.7259962963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45955.7259962963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45955.7259962963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45955.7259962963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45955.7259962963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45955.7259962963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45955.7259962963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45955.7259962963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45955.7259962963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45955.7259962963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45955.7259962963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45955.7259962963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45955.7259962963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45955.7259962963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45955.7259962963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45955.7259962963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45955.7259962963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45955.7259962963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45955.7259962963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45955.7259962963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45955.7259962963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45955.7259962963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45955.7259962963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45955.7259962963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45955.7259962963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45955.7259962963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45955.7259962963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45955.7259962963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45955.7259962963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45955.7259962963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45955.7259962963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45955.7259962963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45955.7259962963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45955.7259962963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45955.7259962963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45955.7259962963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45955.7259962963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45955.7259962963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45955.7259962963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45955.7259962963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45955.7259962963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45955.7259962963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45955.7259962963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45955.7259962963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45955.7259962963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45955.7259962963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45955.7259962963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45955.7259962963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45955.7259962963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45955.7259962963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45955.7259962963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45955.7259962963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45955.7259962963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45955.7259962963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45955.7259962963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45955.7259962963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45955.7259962963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45955.7259962963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45955.7259962963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45955.7259962963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45955.7259962963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45955.7259962963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45955.7259962963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45955.7259962963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45955.7259962963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45955.7259962963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45955.7259962963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45955.7259962963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45955.7259962963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45955.7259962963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45955.7259962963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45955.7259962963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45955.7259962963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45955.7259962963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45955.7259962963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45955.7259962963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45955.7259962963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45955.7259962963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45955.7259962963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45955.7259962963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45955.7259962963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45955.7259962963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45955.7259962963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45955.7259962963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45955.7259962963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45955.7259962963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45955.7259962963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45955.7259962963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45955.7259962963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45955.7259962963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45955.7259962963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45955.7259962963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45955.7259962963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45955.7259962963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45955.7259962963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45955.7259962963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45955.7259962963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45955.7259962963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45955.7259962963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45955.7259962963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45955.7259962963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45955.7259962963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45955.7259962963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45955.7259962963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45955.7259962963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45955.7259962963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45955.7259962963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45955.7259962963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45955.7259962963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45955.7259962963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45955.7259962963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45955.7259962963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45955.7259962963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45955.7259962963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45955.7259962963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45955.7259962963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45955.7259962963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45955.7259962963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45955.7259962963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45955.7259962963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45955.7259962963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45955.7259962963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45955.7259962963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45955.7259962963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45955.7259962963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45955.7259962963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45955.7259962963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45955.7259962963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45955.7259962963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45955.7259962963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45955.7259962963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45955.7259962963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45955.7259962963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45955.7259962963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45955.7259962963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45955.7259962963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45955.7259962963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45955.7259962963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45955.7259962963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45955.7259962963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45955.7259962963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45955.7259962963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45955.7259962963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45955.7259962963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45955.7259962963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45955.7259962963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45955.7259962963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45955.7259962963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45955.7259962963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45955.7259962963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45955.7259962963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45955.7259962963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45955.7259962963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45955.7259962963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45955.7259962963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45955.7259962963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45955.7259962963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45955.7259962963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45955.7259962963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45955.7259962963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45955.7259962963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45955.7259962963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45955.7259962963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45955.7259962963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45955.7259962963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45955.7259962963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45955.7259962963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45955.7259962963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45955.7259962963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45955.7259962963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45955.7259962963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45955.7259962963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45955.7259962963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45955.7259962963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45955.7259962963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45955.7259962963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45955.7259962963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45955.7259962963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45955.7259962963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45955.7259962963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45955.7259962963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45955.7259962963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45955.7259962963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45955.7259962963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45955.7259962963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45955.7259962963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45955.7259962963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45955.7259962963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45955.7259962963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45955.7259962963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45955.7259962963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45955.7259962963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45955.7259962963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45955.7259962963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45955.7259962963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45955.7259962963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45955.7259962963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45955.7259962963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45955.7259962963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45955.7259962963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45955.7259962963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45955.7259962963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45955.7259962963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45955.7259962963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45955.7259962963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45955.7259962963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45955.7259962963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45955.7259962963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45955.7259962963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45955.7259962963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45955.7259962963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45955.7259962963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45955.7259962963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45955.7259962963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45955.7259962963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45955.7259962963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45955.7259962963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45955.7259962963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45955.7259962963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45955.7259962963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45955.7259962963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45955.7259962963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45955.7259962963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45955.7259962963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45955.7259962963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45955.7259962963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45955.7259962963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45955.7259962963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45955.7259962963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45955.7259962963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45955.7259962963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45955.7259962963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45955.7259962963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45955.7259962963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45955.7259962963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45955.7259962963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45955.7259962963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45955.7259962963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45955.7259962963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45955.7259962963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45955.7259962963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45955.7259962963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45955.7259962963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45955.7259962963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45955.7259962963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45955.7259962963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45955.7259962963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45955.7259962963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45955.7259962963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45955.7259962963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45955.7259962963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45955.7259962963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45955.7259962963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45955.7259962963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45955.7259962963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45955.7259962963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45955.7259962963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45955.7259962963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45955.7259962963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45955.7259962963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45955.7259962963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45955.7259962963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45955.7259962963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45955.7259962963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45955.7259962963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45955.7259962963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45955.7259962963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45955.7259962963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45955.7259962963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45955.7259962963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45955.7259962963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45955.7259962963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45955.7259962963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45955.7259962963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45955.7259962963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45955.7259962963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45955.7259962963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45955.7259962963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45955.7259962963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45955.7259962963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45955.7259962963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45955.7259962963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45955.7259962963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45955.7259962963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45955.7259962963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45955.7259962963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45955.7259962963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45955.7259962963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45955.7259962963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45955.7259962963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45955.7259962963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45955.7259962963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45955.7259962963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45955.7259962963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45955.7259962963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45955.7259962963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45955.7259962963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45955.7259962963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45955.7259962963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45955.7259962963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45955.7259962963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45955.7259962963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45955.7259962963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45955.7259962963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45955.7259962963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45955.7259962963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45955.7259962963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45955.7259962963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45955.7259962963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45955.7259962963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45955.7259962963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45955.7259962963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45955.7259962963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45955.7259962963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45955.7259962963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45955.7259962963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45955.7259962963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45955.7259962963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45955.7259962963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45955.7259962963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45955.7259962963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45955.7259962963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45955.7259962963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45955.7259962963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45955.7259962963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45955.7259962963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45955.7259962963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45955.7259962963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45955.7259962963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45955.7259962963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45955.7259962963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45955.7259962963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45955.7259962963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45955.7259962963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45955.7259962963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45955.7259962963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45955.7259962963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45955.7259962963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45955.7259962963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45955.7259962963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45955.7259962963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45955.7259962963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45955.7259962963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45955.7259962963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45955.7259962963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45955.7259962963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45955.7259962963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45955.7259962963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45955.7259962963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45955.7259962963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45955.7259962963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45955.7259962963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45955.7259962963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45955.7259962963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45955.7259962963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45955.7259962963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45955.7259962963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45955.7259962963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45955.7259962963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45955.7259962963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45955.7259962963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45955.7259962963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45955.7259962963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45955.7259962963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45955.7259962963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45955.7259962963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45955.7259962963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45955.7259962963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45955.7259962963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45955.7259962963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45955.7259962963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45955.7259962963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45955.7259962963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45955.7259962963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45955.7259962963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45955.7259962963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45955.7259962963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45955.7259962963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45955.7259962963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45955.7259962963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45955.7259962963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45955.7259962963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45955.7259962963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45955.7259962963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45955.7259962963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45955.7259962963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45955.7259962963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45955.7259962963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45955.7259962963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45955.7259962963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45955.7259962963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45955.7259962963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45955.7259962963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45955.7259962963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45955.7259962963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45955.7259962963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45955.7259962963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45955.7259962963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45955.7259962963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45955.7259962963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45955.7259962963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45955.7259962963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45955.7259962963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45955.7259962963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45955.7259962963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45955.7259962963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45955.7259962963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45955.7259962963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45955.7259962963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45955.7259962963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45955.7259962963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45955.7259962963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45955.7259962963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45955.7259962963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45955.7259962963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45955.7259962963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45955.7259962963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45955.7259962963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45955.7259962963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45955.7259962963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45955.7259962963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45955.7259962963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45955.7259962963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45955.7259962963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45955.7259962963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45955.7259962963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45955.7259962963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45955.7259962963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45955.7259962963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45955.7259962963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45955.7259962963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45955.7259962963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45955.7259962963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45955.7259962963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45955.7259962963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45955.7259962963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45955.7259962963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45955.7259962963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45955.7259962963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45955.7259962963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45955.7259962963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45955.7259962963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45955.7259962963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45955.7259962963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45955.7259962963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45955.7259962963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45955.7259962963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45955.7259962963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45955.7259962963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45955.7259962963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45955.7259962963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45955.7259962963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45955.7259962963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45955.7259962963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45955.7259962963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45955.7259962963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45955.7259962963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45955.7259962963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45955.7259962963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45955.7259962963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45955.7259962963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45955.7259962963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45955.7259962963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45955.7259962963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45955.7259962963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45955.7259962963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45955.7259962963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45955.7259962963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45955.7259962963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45955.7259962963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45955.7259962963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45955.7259962963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45955.7259962963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45955.7259962963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45955.7259962963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45955.7259962963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45955.7259962963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45955.7259962963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45955.7259962963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45955.7259962963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45955.7259962963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45955.7259962963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45955.7259962963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45955.7259962963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45955.7259962963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45955.7259962963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45955.7259962963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45955.7259962963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45955.7259962963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45955.7259962963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45955.7259962963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45955.7259962963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45955.7259962963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45955.7259962963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45955.7259962963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45955.7259962963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45955.7259962963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45955.7259962963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45955.7259962963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45955.7259962963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45955.7259962963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45955.7259962963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45955.7259962963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45955.7259962963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45955.7259962963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45955.7259962963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45955.7259962963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45955.7259962963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45955.7259962963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45955.7259962963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45955.7259962963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45955.7259962963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45955.7259962963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45955.7259962963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45955.7259962963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45955.7259962963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45955.7259962963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45955.7259962963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45955.7259962963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45955.7259962963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45955.7259962963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45955.7259962963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45955.7259962963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45955.7259962963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45955.7259962963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45955.7259962963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45955.7259962963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45955.7259962963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45955.7259962963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45955.7259962963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45955.7259962963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45955.7259962963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45955.7259962963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45955.7259962963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45955.7259962963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45955.7259962963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45955.7259962963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45955.7259962963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45955.7259962963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45955.7259962963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45955.7259962963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45955.7259962963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45955.7259962963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45955.7259962963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45955.7259962963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45955.7259962963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45955.7259962963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45955.7259962963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45955.7259962963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45955.7259962963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45955.7259962963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45955.7259962963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45955.7259962963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45955.7259962963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45955.7259962963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45955.7259962963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45955.7259962963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45955.7259962963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45955.7259962963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45955.7259962963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45955.7259962963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45955.7259962963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45955.7259962963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45955.7259962963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45955.7259962963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45955.7259962963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45955.7259962963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45955.7259962963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45955.7259962963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45955.7259962963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45955.7259962963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45955.7259962963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45955.7259962963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45955.7259962963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45955.7259962963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45955.7259962963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45955.7259962963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45955.7259962963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45955.7259962963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45955.7259962963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45955.7259962963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45955.7259962963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45955.7259962963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45955.7259962963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45955.7259962963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45955.7259962963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45955.7259962963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45955.7259962963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45955.7259962963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45955.7259962963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45955.7259962963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45955.7259962963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45955.7259962963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45955.7259962963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45955.7259962963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45955.7259962963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45955.7259962963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45955.7259962963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45955.7259962963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45955.7259962963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45955.7259962963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45955.7259962963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45955.7259962963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45955.7259962963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45955.7259962963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45955.7259962963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45955.7259962963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45955.7259962963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45955.7259962963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45955.7259962963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45955.7259962963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45955.7259962963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45955.7259962963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45955.7259962963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45955.7259962963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45955.7259962963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45955.7259962963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45955.7259962963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45955.7259962963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45955.7259962963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45955.7259962963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45955.7259962963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45955.7259962963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45955.7259962963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45955.7259962963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45955.7259962963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45955.7259962963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45955.7259962963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45955.7259962963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45955.7259962963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45955.7259962963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45955.7259962963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45955.7259962963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45955.7259962963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45955.7259962963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45955.7259962963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45955.7259962963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45955.7259962963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45955.7259962963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45955.7259962963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45955.7259962963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45955.7259962963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45955.7259962963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45955.7259962963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45955.7259962963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45955.7259962963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45955.7259962963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45955.7259962963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45955.7259962963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45955.7259962963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45955.7259962963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45955.7259962963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45955.7259962963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45955.7259962963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45955.7259962963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45955.7259962963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45955.7259962963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45955.7259962963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45955.7259962963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45955.7259962963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45955.7259962963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45955.7259962963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45955.7259962963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45955.7259962963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45955.7259962963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45955.7259962963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45955.7259962963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45955.7259962963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45955.7259962963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45955.7259962963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45955.7259962963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45955.7259962963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45955.7259962963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45955.7259962963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45955.7259962963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45955.7259962963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45955.7259962963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45955.7259962963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45955.7259962963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45955.7259962963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45955.7259962963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45955.7259962963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45955.7259962963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45955.7259962963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45955.7259962963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45955.7259962963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45955.7259962963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45955.7259962963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45955.7259962963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45955.7259962963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45955.7259962963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45955.7259962963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45955.7259962963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45955.7259962963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45955.7259962963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45955.7259962963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45955.7259962963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45955.7259962963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45955.7259962963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45955.7259962963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45955.7259962963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45955.7259962963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45955.7259962963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45955.7259962963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45955.7259962963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45955.7259962963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45955.7259962963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45955.7259962963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45955.7259962963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45955.7259962963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45955.7259962963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45955.7259962963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45955.7259962963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45955.7259962963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45955.7259962963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45955.7259962963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45955.7259962963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45955.7259962963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45955.7259962963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45955.7259962963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45955.7259962963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45955.7259962963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45955.7259962963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45955.7259962963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45955.7259962963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45955.7259962963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45955.7259962963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45955.7259962963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45955.7259962963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45955.7259962963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45955.7259962963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45955.7259962963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45955.7259962963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45955.7259962963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45955.7259962963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45955.7259962963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45955.7259962963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45955.7259962963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45955.7259962963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45955.7259962963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45955.7259962963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45955.7259962963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45955.7259962963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45955.7259962963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45955.7259962963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45955.7259962963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45955.7259962963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45955.7259962963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45955.7259962963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45955.7259962963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45955.7259962963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45955.7259962963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45955.7259962963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45955.7259962963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45955.7259962963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45955.7259962963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45955.7259962963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45955.7259962963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45955.7259962963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45955.7259962963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45955.7259962963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45955.7259962963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45955.7259962963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45955.7259962963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45955.7259962963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45955.7259962963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45955.7259962963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45955.7259962963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45955.7259962963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45955.7259962963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45955.7259962963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45955.7259962963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45955.7259962963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45955.7259962963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45955.7259962963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45955.7259962963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45955.7259962963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45955.7259962963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45955.7259962963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45955.7259962963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45955.7259962963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45955.7259962963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45955.7259962963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45955.7259962963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45955.7259962963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45955.7259962963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45955.7259962963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45955.7259962963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45955.7259962963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45955.7259962963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45955.7259962963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45955.7259962963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45955.7259962963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45955.7259962963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45955.7259962963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45955.7259962963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45955.7259962963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45955.7259962963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45955.7259962963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45955.7259962963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45955.7259962963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45955.7259962963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45955.7259962963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45955.7259962963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45955.7259962963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45955.7259962963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45955.7259962963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45955.7259962963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45955.7259962963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45955.7259962963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45955.7259962963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45955.7259962963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45955.7259962963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45955.7259962963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45955.7259962963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45955.7259962963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45955.7259962963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45955.7259962963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45955.7259962963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45955.7259962963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45955.7259962963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45955.7259962963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45955.7259962963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45955.7259962963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45955.7259962963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45955.7259962963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45955.7259962963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45955.7259962963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45955.7259962963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45955.7259962963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45955.7259962963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45955.7259962963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45955.7259962963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45955.7259962963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45955.7259962963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45955.7259962963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45955.7259962963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45955.7259962963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45955.7259962963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45955.7259962963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45955.7259962963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45955.7259962963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45955.7259962963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45955.7259962963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45955.7259962963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45955.7259962963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45955.7259962963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45955.7259962963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45955.7259962963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45955.7259962963</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252.24527870370366</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2.0912740740750451</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45955.7259962963</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45955.7259962963</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45955.7259962963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45955.7259962963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45955.7259962963</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45955.7259962963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45955.7259962963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45955.7259962963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45955.7259962963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45955.7259962963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45955.7259962963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45955.7259962963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45955.7259962963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45955.7259962963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c r="E18" s="123"/>
      <c r="F18" s="124"/>
      <c r="G18" s="125">
        <f ca="1">IFERROR(NOW()-F18,"")</f>
        <v>45955.7259962963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45955.7259962963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45955.7259962963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45955.7259962963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45955.7259962963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45955.7259962963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45955.7259962963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45955.7259962963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45955.7259962963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45955.7259962963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45955.7259962963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45955.7259962963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45955.7259962963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45955.7259962963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45955.7259962963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45955.7259962963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45955.7259962963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45955.7259962963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45955.7259962963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45955.7259962963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45955.7259962963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45955.7259962963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45955.7259962963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45955.7259962963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45955.7259962963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45955.7259962963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45955.7259962963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45955.7259962963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45955.7259962963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45955.7259962963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45955.7259962963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45955.7259962963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45955.7259962963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45955.7259962963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45955.7259962963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45955.7259962963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45955.7259962963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45955.7259962963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45955.7259962963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45955.7259962963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45955.7259962963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45955.7259962963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45955.7259962963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45955.7259962963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45955.7259962963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45955.7259962963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45955.7259962963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45955.7259962963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45955.7259962963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45955.7259962963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45955.7259962963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45955.7259962963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45955.7259962963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45955.7259962963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45955.7259962963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45955.7259962963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45955.7259962963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45955.7259962963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45955.7259962963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45955.7259962963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45955.7259962963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45955.7259962963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45955.7259962963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45955.7259962963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45955.7259962963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45955.7259962963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45955.7259962963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45955.7259962963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45955.7259962963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45955.7259962963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45955.7259962963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45955.7259962963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45955.7259962963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45955.7259962963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45955.7259962963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45955.7259962963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45955.7259962963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45955.7259962963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45955.7259962963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45955.7259962963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45955.7259962963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45955.7259962963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45955.7259962963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45955.7259962963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45955.7259962963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45955.7259962963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45955.7259962963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45955.7259962963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45955.7259962963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45955.7259962963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45955.7259962963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45955.7259962963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45955.7259962963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45955.7259962963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45955.7259962963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45955.7259962963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45955.7259962963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45955.7259962963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45955.7259962963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45955.7259962963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45955.7259962963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45955.7259962963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45955.7259962963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45955.7259962963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45955.7259962963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45955.7259962963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45955.7259962963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45955.7259962963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45955.7259962963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45955.7259962963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45955.7259962963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45955.7259962963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45955.7259962963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45955.7259962963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45955.7259962963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45955.7259962963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45955.7259962963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45955.7259962963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45955.7259962963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45955.7259962963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45955.7259962963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45955.7259962963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45955.7259962963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45955.7259962963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45955.7259962963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45955.7259962963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45955.7259962963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45955.7259962963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45955.7259962963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45955.7259962963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45955.7259962963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45955.7259962963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45955.7259962963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45955.7259962963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45955.7259962963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45955.7259962963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45955.7259962963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45955.7259962963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45955.7259962963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45955.7259962963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45955.7259962963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45955.7259962963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45955.7259962963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45955.7259962963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45955.7259962963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45955.7259962963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45955.7259962963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45955.7259962963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45955.7259962963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45955.7259962963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45955.7259962963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45955.7259962963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45955.7259962963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45955.7259962963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45955.7259962963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45955.7259962963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45955.7259962963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45955.7259962963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45955.7259962963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45955.7259962963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45955.7259962963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45955.7259962963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45955.7259962963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45955.7259962963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45955.7259962963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45955.7259962963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45955.7259962963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45955.7259962963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45955.7259962963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45955.7259962963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45955.7259962963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45955.7259962963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45955.7259962963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45955.7259962963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45955.7259962963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45955.7259962963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45955.7259962963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45955.7259962963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45955.7259962963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45955.7259962963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45955.7259962963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45955.7259962963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45955.7259962963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45955.7259962963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45955.7259962963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45955.7259962963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45955.7259962963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45955.7259962963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45955.7259962963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45955.7259962963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45955.7259962963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45955.7259962963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45955.7259962963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45955.7259962963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45955.7259962963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45955.7259962963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45955.7259962963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45955.7259962963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45955.7259962963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45955.7259962963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45955.7259962963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45955.7259962963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45955.7259962963</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45955.7259962963</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63.893936111111543</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39079</v>
      </c>
      <c r="F3" s="38">
        <v>45926.188877314817</v>
      </c>
      <c r="G3" s="145">
        <f t="shared" ref="G3" ca="1" si="0">IFERROR(NOW()-F3,"")</f>
        <v>29.537118981483218</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39079</v>
      </c>
      <c r="F4" s="154">
        <v>45948.661111111112</v>
      </c>
      <c r="G4" s="155">
        <f ca="1">IFERROR(NOW()-F4,"")</f>
        <v>7.0648851851874497</v>
      </c>
      <c r="H4" s="154">
        <v>45948.661111111112</v>
      </c>
      <c r="I4" s="153" t="str">
        <f>IFERROR(VLOOKUP(D4,DB!A:F,6,0),"")</f>
        <v>SCECO</v>
      </c>
      <c r="J4" s="153" t="str">
        <f>IFERROR(VLOOKUP(D4,DB!A:G,7,0),"")</f>
        <v>Dead</v>
      </c>
      <c r="K4" s="153" t="s">
        <v>39098</v>
      </c>
      <c r="L4" s="153" t="str">
        <f>IFERROR(VLOOKUP(D4,DB!A:I,9,0),"")</f>
        <v>Latis</v>
      </c>
    </row>
    <row r="5" spans="1:13" ht="15">
      <c r="A5" s="153"/>
      <c r="B5" s="153" t="str">
        <f>IFERROR(VLOOKUP(D5,DB!A:K,11,0),"")</f>
        <v/>
      </c>
      <c r="C5" s="153"/>
      <c r="D5" s="153"/>
      <c r="E5" s="153"/>
      <c r="F5" s="154"/>
      <c r="G5" s="155">
        <f ca="1">IFERROR(NOW()-F5,"")</f>
        <v>45955.7259962963</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45955.7259962963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45955.7259962963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45955.7259962963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45955.7259962963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45955.7259962963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45955.7259962963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45955.7259962963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45955.7259962963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45955.7259962963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45955.7259962963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45955.7259962963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45955.7259962963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45955.7259962963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45955.7259962963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45955.7259962963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45955.7259962963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45955.7259962963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45955.7259962963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45955.7259962963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45955.7259962963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45955.7259962963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45955.7259962963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45955.7259962963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45955.7259962963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45955.7259962963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45955.7259962963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45955.7259962963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45955.7259962963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45955.7259962963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45955.7259962963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45955.7259962963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45955.7259962963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45955.7259962963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45955.7259962963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45955.7259962963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45955.7259962963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45955.7259962963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45955.7259962963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45955.7259962963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45955.7259962963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45955.7259962963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45955.7259962963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45955.7259962963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45955.7259962963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45955.7259962963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45955.7259962963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45955.7259962963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45955.7259962963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45955.7259962963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45955.7259962963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45955.7259962963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45955.7259962963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45955.7259962963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45955.7259962963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45955.7259962963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45955.7259962963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45955.7259962963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45955.7259962963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45955.7259962963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45955.7259962963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45955.7259962963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45955.7259962963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45955.7259962963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45955.7259962963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45955.7259962963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45955.7259962963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45955.7259962963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45955.7259962963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45955.7259962963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45955.7259962963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45955.7259962963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45955.7259962963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45955.7259962963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45955.7259962963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45955.7259962963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45955.7259962963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45955.7259962963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45955.7259962963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45955.7259962963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45955.7259962963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45955.7259962963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45955.7259962963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45955.7259962963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45955.7259962963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45955.7259962963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45955.7259962963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45955.7259962963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45955.7259962963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45955.7259962963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45955.7259962963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45955.7259962963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45955.7259962963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45955.7259962963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45955.7259962963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45955.7259962963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45955.7259962963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45955.7259962963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45955.7259962963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45955.7259962963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45955.7259962963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45955.7259962963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45955.7259962963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45955.7259962963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45955.7259962963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45955.7259962963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45955.7259962963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45955.7259962963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45955.7259962963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45955.7259962963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45955.7259962963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45955.7259962963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45955.7259962963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45955.7259962963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45955.7259962963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45955.7259962963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45955.7259962963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45955.7259962963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45955.7259962963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45955.7259962963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45955.7259962963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45955.7259962963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45955.7259962963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45955.7259962963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45955.7259962963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45955.7259962963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45955.7259962963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45955.7259962963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45955.7259962963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45955.7259962963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45955.7259962963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45955.7259962963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45955.7259962963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45955.7259962963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45955.7259962963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45955.7259962963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45955.7259962963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45955.7259962963</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45955.7259962963</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45955.7259962963</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45955.7259962963</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45955.7259962963</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45955.7259962963</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45955.7259962963</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45955.7259962963</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45955.7259962963</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45955.7259962963</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45955.7259962963</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45955.7259962963</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45955.7259962963</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45955.7259962963</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45955.7259962963</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45955.7259962963</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45955.7259962963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45955.7259962963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45955.7259962963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45955.7259962963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45955.7259962963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45955.7259962963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45955.7259962963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45955.7259962963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45955.7259962963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45955.7259962963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45955.7259962963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45955.7259962963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45955.7259962963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45955.7259962963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45955.7259962963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45955.7259962963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45955.7259962963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45955.7259962963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45955.7259962963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45955.7259962963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45955.7259962963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45955.7259962963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45955.7259962963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45955.7259962963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45955.7259962963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45955.7259962963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45955.7259962963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45955.7259962963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45955.7259962963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45955.7259962963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45955.7259962963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45955.7259962963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45955.7259962963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45955.7259962963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45955.7259962963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45955.7259962963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45955.7259962963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45955.7259962963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45955.7259962963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45955.7259962963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45955.7259962963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45955.7259962963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45955.7259962963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45955.7259962963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45955.7259962963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45955.7259962963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45955.7259962963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45955.7259962963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45955.7259962963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45955.7259962963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45955.7259962963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45955.7259962963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45955.7259962963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45955.7259962963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45955.7259962963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45955.7259962963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45955.7259962963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45955.7259962963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45955.7259962963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45955.7259962963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45955.7259962963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45955.7259962963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45955.7259962963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45955.7259962963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45955.7259962963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45955.7259962963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45955.7259962963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45955.7259962963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45955.7259962963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45955.7259962963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45955.7259962963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45955.7259962963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45955.7259962963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45955.7259962963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45955.7259962963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45955.7259962963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45955.7259962963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45955.7259962963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45955.7259962963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45955.7259962963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45955.7259962963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45955.7259962963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45955.7259962963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45955.7259962963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45955.7259962963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45955.7259962963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45955.7259962963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45955.7259962963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45955.7259962963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45955.7259962963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45955.7259962963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45955.7259962963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45955.7259962963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45955.7259962963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45955.7259962963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45955.7259962963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45955.7259962963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45955.7259962963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45955.7259962963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45955.7259962963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45955.7259962963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45955.7259962963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45955.7259962963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45955.7259962963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45955.7259962963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45955.7259962963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45955.7259962963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45955.7259962963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45955.7259962963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45955.7259962963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45955.7259962963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45955.7259962963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45955.7259962963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45955.7259962963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45955.7259962963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45955.7259962963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45955.7259962963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45955.7259962963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45955.7259962963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45955.7259962963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45955.7259962963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45955.7259962963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45955.7259962963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45955.7259962963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45955.7259962963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45955.7259962963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45955.7259962963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45955.7259962963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45955.7259962963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45955.7259962963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45955.7259962963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45955.7259962963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45955.7259962963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45955.7259962963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45955.7259962963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45955.7259962963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45955.7259962963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45955.7259962963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45955.7259962963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45955.7259962963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45955.7259962963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45955.7259962963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45955.7259962963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45955.7259962963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45955.7259962963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45955.7259962963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45955.7259962963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45955.7259962963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45955.7259962963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45955.7259962963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45955.7259962963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45955.7259962963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45955.7259962963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45955.7259962963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45955.7259962963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45955.7259962963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45955.7259962963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45955.7259962963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45955.7259962963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45955.7259962963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45955.7259962963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45955.7259962963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45955.7259962963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45955.7259962963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45955.7259962963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45955.7259962963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45955.7259962963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45955.7259962963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45955.7259962963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45955.7259962963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45955.7259962963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45955.7259962963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45955.7259962963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45955.7259962963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45955.7259962963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45955.7259962963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45955.7259962963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45955.7259962963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45955.7259962963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45955.7259962963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45955.7259962963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45955.7259962963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45955.7259962963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45955.7259962963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45955.7259962963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45955.7259962963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45955.7259962963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45955.7259962963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45955.7259962963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45955.7259962963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45955.7259962963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45955.7259962963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45955.7259962963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45955.7259962963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45955.7259962963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45955.7259962963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45955.7259962963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45955.7259962963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45955.7259962963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45955.7259962963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45955.7259962963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45955.7259962963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45955.7259962963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45955.7259962963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45955.7259962963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45955.7259962963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45955.7259962963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45955.7259962963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45955.7259962963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45955.7259962963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45955.7259962963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45955.7259962963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45955.7259962963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45955.7259962963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45955.7259962963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45955.7259962963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45955.7259962963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45955.7259962963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45955.7259962963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45955.7259962963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45955.7259962963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45955.7259962963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45955.7259962963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45955.7259962963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45955.7259962963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45955.7259962963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45955.7259962963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45955.7259962963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45955.7259962963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45955.7259962963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45955.7259962963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45955.7259962963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45955.7259962963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45955.7259962963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45955.7259962963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45955.7259962963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45955.7259962963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45955.7259962963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45955.7259962963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45955.7259962963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45955.7259962963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45955.7259962963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45955.7259962963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45955.7259962963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45955.7259962963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45955.7259962963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45955.7259962963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45955.7259962963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45955.7259962963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45955.7259962963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45955.7259962963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45955.7259962963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45955.7259962963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45955.7259962963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45955.7259962963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45955.7259962963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45955.7259962963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45955.7259962963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45955.7259962963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45955.7259962963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45955.7259962963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45955.7259962963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45955.7259962963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45955.7259962963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45955.7259962963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45955.7259962963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45955.7259962963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45955.7259962963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45955.7259962963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45955.7259962963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45955.7259962963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45955.7259962963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45955.7259962963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45955.7259962963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45955.7259962963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45955.7259962963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45955.7259962963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45955.7259962963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45955.7259962963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45955.7259962963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45955.7259962963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45955.7259962963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45955.7259962963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45955.7259962963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45955.7259962963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45955.7259962963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45955.7259962963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45955.7259962963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45955.7259962963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45955.7259962963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45955.7259962963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45955.7259962963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45955.7259962963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45955.7259962963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45955.7259962963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45955.7259962963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45955.7259962963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45955.7259962963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45955.7259962963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45955.7259962963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45955.7259962963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45955.7259962963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45955.7259962963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45955.7259962963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45955.7259962963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45955.7259962963</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10" ht="15"/>
    <row r="1320"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45955.7259962963</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45955.7259962963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45955.7259962963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45955.7259962963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45955.7259962963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45955.7259962963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45955.7259962963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45955.7259962963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45955.7259962963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45955.7259962963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45955.7259962963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45955.7259962963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45955.7259962963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45955.7259962963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45955.7259962963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45955.7259962963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45955.7259962963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45955.7259962963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45955.7259962963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45955.7259962963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45955.7259962963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45955.7259962963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45955.7259962963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45955.7259962963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45955.7259962963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45955.7259962963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45955.7259962963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45955.7259962963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45955.7259962963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45955.7259962963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45955.7259962963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45955.7259962963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45955.7259962963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45955.7259962963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45955.7259962963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45955.7259962963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45955.7259962963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45955.7259962963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45955.7259962963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45955.7259962963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45955.7259962963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45955.7259962963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45955.7259962963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45955.7259962963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45955.7259962963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45955.7259962963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45955.7259962963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45955.7259962963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45955.7259962963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45955.7259962963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45955.7259962963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45955.7259962963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45955.7259962963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45955.7259962963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45955.7259962963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45955.7259962963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45955.7259962963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45955.7259962963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45955.7259962963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45955.7259962963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45955.7259962963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45955.7259962963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45955.7259962963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45955.7259962963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45955.7259962963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45955.7259962963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45955.7259962963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45955.7259962963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45955.7259962963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45955.7259962963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45955.7259962963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45955.7259962963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45955.7259962963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45955.7259962963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45955.7259962963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45955.7259962963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45955.7259962963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45955.7259962963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45955.7259962963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45955.7259962963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45955.7259962963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45955.7259962963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45955.7259962963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45955.7259962963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45955.7259962963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45955.7259962963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45955.7259962963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45955.7259962963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45955.7259962963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45955.7259962963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45955.7259962963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45955.7259962963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45955.7259962963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45955.7259962963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45955.7259962963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45955.7259962963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45955.7259962963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45955.7259962963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45955.7259962963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45955.7259962963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45955.7259962963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45955.7259962963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45955.7259962963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45955.7259962963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45955.7259962963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45955.7259962963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45955.7259962963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45955.7259962963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45955.7259962963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45955.7259962963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45955.7259962963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45955.7259962963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45955.7259962963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45955.7259962963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45955.7259962963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45955.7259962963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45955.7259962963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45955.7259962963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45955.7259962963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45955.7259962963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45955.7259962963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45955.7259962963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45955.7259962963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45955.7259962963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45955.7259962963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45955.7259962963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45955.7259962963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45955.7259962963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45955.7259962963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45955.7259962963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45955.7259962963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45955.7259962963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45955.7259962963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45955.7259962963</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2025-10-25T14:27:51Z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